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tabRatio="759"/>
  </bookViews>
  <sheets>
    <sheet name="Introduction" sheetId="11" r:id="rId1"/>
    <sheet name="Observations" sheetId="10" r:id="rId2"/>
    <sheet name="Graphs" sheetId="9" r:id="rId3"/>
    <sheet name="Gender" sheetId="8" r:id="rId4"/>
    <sheet name="Series1" sheetId="1" r:id="rId5"/>
    <sheet name="Series2" sheetId="5" r:id="rId6"/>
    <sheet name="Series3" sheetId="6" r:id="rId7"/>
    <sheet name="Series4" sheetId="7" r:id="rId8"/>
  </sheets>
  <definedNames>
    <definedName name="_xlnm.Print_Area" localSheetId="0">Introduction!$A$1:$S$38</definedName>
  </definedNames>
  <calcPr calcId="124519"/>
</workbook>
</file>

<file path=xl/calcChain.xml><?xml version="1.0" encoding="utf-8"?>
<calcChain xmlns="http://schemas.openxmlformats.org/spreadsheetml/2006/main">
  <c r="C28" i="8"/>
  <c r="C27"/>
  <c r="B29"/>
  <c r="B28"/>
  <c r="B27"/>
  <c r="P25"/>
  <c r="O25"/>
  <c r="P24"/>
  <c r="O24"/>
  <c r="P23"/>
  <c r="O23"/>
  <c r="P22"/>
  <c r="O22"/>
  <c r="N22"/>
  <c r="M22"/>
  <c r="L22"/>
  <c r="K22"/>
  <c r="J22"/>
  <c r="I22"/>
  <c r="H22"/>
  <c r="P21"/>
  <c r="O21"/>
  <c r="N21"/>
  <c r="M21"/>
  <c r="L21"/>
  <c r="K21"/>
  <c r="J21"/>
  <c r="I21"/>
  <c r="H21"/>
  <c r="G22"/>
  <c r="G21"/>
  <c r="K36" i="7"/>
  <c r="K38" s="1"/>
  <c r="J36"/>
  <c r="J38" s="1"/>
  <c r="I36"/>
  <c r="I38" s="1"/>
  <c r="H36"/>
  <c r="H38" s="1"/>
  <c r="G36"/>
  <c r="G38" s="1"/>
  <c r="F36"/>
  <c r="F38" s="1"/>
  <c r="E36"/>
  <c r="E38" s="1"/>
  <c r="D36"/>
  <c r="D38" s="1"/>
  <c r="C36"/>
  <c r="C38" s="1"/>
  <c r="B36"/>
  <c r="B38" s="1"/>
  <c r="K34" i="6"/>
  <c r="K36" s="1"/>
  <c r="J34"/>
  <c r="J36" s="1"/>
  <c r="I34"/>
  <c r="I36" s="1"/>
  <c r="H34"/>
  <c r="H36" s="1"/>
  <c r="G34"/>
  <c r="G36" s="1"/>
  <c r="F34"/>
  <c r="F36" s="1"/>
  <c r="E34"/>
  <c r="E36" s="1"/>
  <c r="D34"/>
  <c r="D36" s="1"/>
  <c r="C34"/>
  <c r="C36" s="1"/>
  <c r="B34"/>
  <c r="B36" s="1"/>
  <c r="I34" i="5"/>
  <c r="I36" s="1"/>
  <c r="H34"/>
  <c r="H36" s="1"/>
  <c r="G34"/>
  <c r="G36" s="1"/>
  <c r="F34"/>
  <c r="F36" s="1"/>
  <c r="E34"/>
  <c r="E36" s="1"/>
  <c r="D34"/>
  <c r="D36" s="1"/>
  <c r="C34"/>
  <c r="C36" s="1"/>
  <c r="B34"/>
  <c r="B36" s="1"/>
  <c r="G30" i="1"/>
  <c r="G32" s="1"/>
  <c r="F30"/>
  <c r="F32" s="1"/>
  <c r="E30"/>
  <c r="E32" s="1"/>
  <c r="D30"/>
  <c r="D32" s="1"/>
  <c r="C30"/>
  <c r="C32" s="1"/>
  <c r="B30"/>
  <c r="B32" s="1"/>
  <c r="L32" i="7"/>
  <c r="L16"/>
  <c r="L15"/>
  <c r="L31"/>
  <c r="L30"/>
  <c r="L29"/>
  <c r="L28"/>
  <c r="L27"/>
  <c r="L26"/>
  <c r="L25"/>
  <c r="L24"/>
  <c r="L23"/>
  <c r="L22"/>
  <c r="L21"/>
  <c r="L20"/>
  <c r="L14"/>
  <c r="L13"/>
  <c r="L12"/>
  <c r="L11"/>
  <c r="L10"/>
  <c r="L9"/>
  <c r="L8"/>
  <c r="L7"/>
  <c r="L6"/>
  <c r="L5"/>
  <c r="L4"/>
  <c r="L30" i="6"/>
  <c r="L29"/>
  <c r="L28"/>
  <c r="L27"/>
  <c r="L26"/>
  <c r="L25"/>
  <c r="L24"/>
  <c r="L23"/>
  <c r="L22"/>
  <c r="L21"/>
  <c r="L20"/>
  <c r="L19"/>
  <c r="L15"/>
  <c r="L14"/>
  <c r="L13"/>
  <c r="L12"/>
  <c r="L11"/>
  <c r="L10"/>
  <c r="L9"/>
  <c r="L8"/>
  <c r="L7"/>
  <c r="L6"/>
  <c r="L5"/>
  <c r="L4"/>
  <c r="J30" i="5"/>
  <c r="J29"/>
  <c r="J28"/>
  <c r="J27"/>
  <c r="J26"/>
  <c r="J25"/>
  <c r="J24"/>
  <c r="J23"/>
  <c r="J22"/>
  <c r="J21"/>
  <c r="J20"/>
  <c r="J19"/>
  <c r="J15"/>
  <c r="J14"/>
  <c r="J13"/>
  <c r="J12"/>
  <c r="J11"/>
  <c r="J10"/>
  <c r="J9"/>
  <c r="J8"/>
  <c r="J7"/>
  <c r="J6"/>
  <c r="J5"/>
  <c r="J4"/>
  <c r="H26" i="1"/>
  <c r="H25"/>
  <c r="H24"/>
  <c r="H23"/>
  <c r="H22"/>
  <c r="H21"/>
  <c r="H20"/>
  <c r="H19"/>
  <c r="H18"/>
  <c r="H17"/>
  <c r="G24" i="8" l="1"/>
  <c r="M25"/>
  <c r="G23"/>
  <c r="G25" s="1"/>
  <c r="I23"/>
  <c r="I24" s="1"/>
  <c r="K23"/>
  <c r="K24" s="1"/>
  <c r="N23"/>
  <c r="N25" s="1"/>
  <c r="H23"/>
  <c r="H25" s="1"/>
  <c r="J23"/>
  <c r="J25" s="1"/>
  <c r="M23"/>
  <c r="M24" s="1"/>
  <c r="L23"/>
  <c r="L25" s="1"/>
  <c r="B31" i="1"/>
  <c r="F31"/>
  <c r="C31"/>
  <c r="E31"/>
  <c r="G31"/>
  <c r="D31"/>
  <c r="C37" i="7"/>
  <c r="E37"/>
  <c r="G37"/>
  <c r="I37"/>
  <c r="K37"/>
  <c r="B37"/>
  <c r="D37"/>
  <c r="F37"/>
  <c r="H37"/>
  <c r="J37"/>
  <c r="K35" i="6"/>
  <c r="J35"/>
  <c r="C35"/>
  <c r="E35"/>
  <c r="G35"/>
  <c r="I35"/>
  <c r="B35"/>
  <c r="D35"/>
  <c r="F35"/>
  <c r="H35"/>
  <c r="I35" i="5"/>
  <c r="H35"/>
  <c r="C35"/>
  <c r="E35"/>
  <c r="G35"/>
  <c r="B35"/>
  <c r="D35"/>
  <c r="F35"/>
  <c r="K25" i="8" l="1"/>
  <c r="N24"/>
  <c r="H24"/>
  <c r="I25"/>
  <c r="J24"/>
  <c r="L24"/>
</calcChain>
</file>

<file path=xl/sharedStrings.xml><?xml version="1.0" encoding="utf-8"?>
<sst xmlns="http://schemas.openxmlformats.org/spreadsheetml/2006/main" count="373" uniqueCount="138">
  <si>
    <t>Name</t>
  </si>
  <si>
    <t>Baker</t>
  </si>
  <si>
    <t>Edd Kimber</t>
  </si>
  <si>
    <t>Ruth Clemens</t>
  </si>
  <si>
    <t>Miranda Gore Browne</t>
  </si>
  <si>
    <t>Jasminder Randhawa</t>
  </si>
  <si>
    <t>OUT</t>
  </si>
  <si>
    <t>David Chambers</t>
  </si>
  <si>
    <t>Jonathan Shepherd</t>
  </si>
  <si>
    <t>Annetha Mills</t>
  </si>
  <si>
    <t>Louise Brimelow</t>
  </si>
  <si>
    <t>Lea Harris</t>
  </si>
  <si>
    <t>Mark Whithers</t>
  </si>
  <si>
    <t>Colour key:</t>
  </si>
  <si>
    <t>Baker got through to the next round</t>
  </si>
  <si>
    <t>Baker was eliminated</t>
  </si>
  <si>
    <t>Baker was one of the judges' favourite bakers that week</t>
  </si>
  <si>
    <t>Baker was the series runner-up</t>
  </si>
  <si>
    <t>Baker was the series winner</t>
  </si>
  <si>
    <t>Technical Bakes: Series 01</t>
  </si>
  <si>
    <t>x</t>
  </si>
  <si>
    <t>Total</t>
  </si>
  <si>
    <t>Joanne Wheatley</t>
  </si>
  <si>
    <t>SB</t>
  </si>
  <si>
    <t>Holly Bell</t>
  </si>
  <si>
    <t>Mary-Anne Boermans</t>
  </si>
  <si>
    <t>Janet Basu</t>
  </si>
  <si>
    <t>Yasmin Limbert</t>
  </si>
  <si>
    <t>Robert Billington</t>
  </si>
  <si>
    <t>Jason White</t>
  </si>
  <si>
    <t>Ben Frazer</t>
  </si>
  <si>
    <t>Urvashi Roe</t>
  </si>
  <si>
    <t>Ian Vallance</t>
  </si>
  <si>
    <t>Simon Blackwell</t>
  </si>
  <si>
    <t>Keith Batsford</t>
  </si>
  <si>
    <t>Technical Bakes: Series 02</t>
  </si>
  <si>
    <t>Baker was the Star Baker</t>
  </si>
  <si>
    <t>Total SB</t>
  </si>
  <si>
    <t>Baker was one of the judges' least favourite bakers</t>
  </si>
  <si>
    <t>that  week</t>
  </si>
  <si>
    <t>Baker was one of the judges' favourite bakers</t>
  </si>
  <si>
    <t>that week, but was not eliminated</t>
  </si>
  <si>
    <t>eliminated</t>
  </si>
  <si>
    <t>Baker was one of the judges' least favourite bakers that week, but was not</t>
  </si>
  <si>
    <t>John Whaite</t>
  </si>
  <si>
    <t>Brendan Lynch</t>
  </si>
  <si>
    <t>James Morton</t>
  </si>
  <si>
    <t>Danielle "Danny" Bryden</t>
  </si>
  <si>
    <t>Cathryn Dresser</t>
  </si>
  <si>
    <t>Ryan Chong</t>
  </si>
  <si>
    <t>Sarah-Jane Willis</t>
  </si>
  <si>
    <t>Manisha Parmar</t>
  </si>
  <si>
    <t>Stuart Marston-Smith</t>
  </si>
  <si>
    <t>Victoria Chester</t>
  </si>
  <si>
    <t>Peter Maloney</t>
  </si>
  <si>
    <t>Natasha Stringer</t>
  </si>
  <si>
    <t>favourite bakers that week, but</t>
  </si>
  <si>
    <t>was not eliminated</t>
  </si>
  <si>
    <t>Baker was one of the judges' least</t>
  </si>
  <si>
    <t>bakers that  week</t>
  </si>
  <si>
    <t>Baker was one of the judges' favourite</t>
  </si>
  <si>
    <t>Pos</t>
  </si>
  <si>
    <t>Technical Bakes: Series 03</t>
  </si>
  <si>
    <t>Technical Bakes: Series 04</t>
  </si>
  <si>
    <t>Frances Quinn</t>
  </si>
  <si>
    <t>Kimberley Wilson</t>
  </si>
  <si>
    <t>Ruby Tandoh</t>
  </si>
  <si>
    <t>Beca Lyne-Pirkis</t>
  </si>
  <si>
    <t>Christine Wallace</t>
  </si>
  <si>
    <t>Glenn Cosby</t>
  </si>
  <si>
    <t>Howard Middleton</t>
  </si>
  <si>
    <t>Robert Smart</t>
  </si>
  <si>
    <t>Ali Imdad</t>
  </si>
  <si>
    <t>Deborah Manger</t>
  </si>
  <si>
    <t>Mark Onley</t>
  </si>
  <si>
    <t>Lucy Bellamy</t>
  </si>
  <si>
    <t>Toby Waterworth</t>
  </si>
  <si>
    <t>John cut a deep wound on his finger in the food processor and had to leave the see a doctor and therefore did not complete his challenge. As a result, the judges thought that it would be unfair to eliminate any baker that week.</t>
  </si>
  <si>
    <t>6*</t>
  </si>
  <si>
    <t>*Technical Bake No.6</t>
  </si>
  <si>
    <t>Semi-finalists</t>
  </si>
  <si>
    <t>Series</t>
  </si>
  <si>
    <t>Gender</t>
  </si>
  <si>
    <t>Male</t>
  </si>
  <si>
    <t>Female</t>
  </si>
  <si>
    <t>Male (Fig)</t>
  </si>
  <si>
    <t>Female (Fig)</t>
  </si>
  <si>
    <t>Male (%)</t>
  </si>
  <si>
    <t>Female (%)</t>
  </si>
  <si>
    <t>Finalists</t>
  </si>
  <si>
    <t>Episode</t>
  </si>
  <si>
    <t>Totals</t>
  </si>
  <si>
    <t>Both</t>
  </si>
  <si>
    <t>%</t>
  </si>
  <si>
    <t>Star Baker introduced on Series 2</t>
  </si>
  <si>
    <t>Observations</t>
  </si>
  <si>
    <t>Introduction</t>
  </si>
  <si>
    <t>The Great British Bake Off is a BAFTA award-winning British television baking competition first shown by the BBC on 17 August 2010. The judges are cookery writer Mary Berry and professional baker Paul Hollywood. Mel Giedroyc &amp; Sue Perkins have presented all four series of the programme. The competition selects from amongst its competitors the best amateur baker.</t>
  </si>
  <si>
    <t>Having gained increasing popularity since the first series, it is credited with reinvigorating interest in baking throughout the UK and many of its participants, including winners, have gone on to start a career based on bakery (notably Joanne Wheatley, Edd Kimber, and John Whaite).</t>
  </si>
  <si>
    <t>The series now appears in three versions: the main Bake Off series, a celebrity charity series in aid of Sport Relief or Comic Relief, and Junior Bake Off, for young children (broadcast on the CBBC channel). The show has also broadcast a number of one-off specials.</t>
  </si>
  <si>
    <t>In April 2013, a spin-off format was also launched on BBC Two, the Great British Sewing Bee. In 2014, the Bake Off will move to BBC One after achieving record ratings on BBC Two. By 2013 there were 14 international versions of the programme being broadcast.</t>
  </si>
  <si>
    <t>Format</t>
  </si>
  <si>
    <t>In each episode, the amateur bakers are given three challenges: a signature bake, a technical challenge, and a show-stopper. The three challenges take place over two days, and the filming takes up to 16 hours a day. The contestants are assessed by the judges who then choose a "Star Baker" for the week (introduced in series 2), and a contestant is also eliminated. In the final three bakers are left and a winner is chosen from the three.</t>
  </si>
  <si>
    <t>Cultural Impact</t>
  </si>
  <si>
    <t>The show is credited with spurring an interest in home baking, with supermarkets and department stores reporting sharp rises in sales of baking ingredients and accessories. It was also credited with reviving the Women's Institute whose membership reached its highest level since the 1970s. The show also boosted the sales of bakery books and the number of baking clubs, and independent bakeries also showed an increase in number. According to analyst, more than three fifths of adults have baked at home at least once in 2013 compared with only a third in 2011.</t>
  </si>
  <si>
    <r>
      <t>·</t>
    </r>
    <r>
      <rPr>
        <sz val="10"/>
        <color theme="1"/>
        <rFont val="Times New Roman"/>
        <family val="1"/>
      </rPr>
      <t xml:space="preserve">         </t>
    </r>
    <r>
      <rPr>
        <b/>
        <sz val="10"/>
        <color theme="1"/>
        <rFont val="Bookman Old Style"/>
        <family val="1"/>
      </rPr>
      <t>Technical Challenge (graded)</t>
    </r>
    <r>
      <rPr>
        <sz val="10"/>
        <color theme="1"/>
        <rFont val="Bookman Old Style"/>
        <family val="1"/>
      </rPr>
      <t>: a bake using the same ingredients and recipe provided by the judges Berry and Hollywood. The recipe however has missing instructions and is designed to test the knowledge and skill of the bakers. The bakers are not told beforehand what the challenge might be, and the judges do not observe the baker at work and judge the result blind.</t>
    </r>
  </si>
  <si>
    <t>A contestant needs to win star baker to progress to the final.</t>
  </si>
  <si>
    <t>A contestant who wins star baker more than once will not win.</t>
  </si>
  <si>
    <t>A contestant needs to win star baker to win overall.</t>
  </si>
  <si>
    <t>The first winner was male.</t>
  </si>
  <si>
    <t>Predictions</t>
  </si>
  <si>
    <t>Two series have had all female finalists (Series 2 &amp; 4) and one all male (Series 3).</t>
  </si>
  <si>
    <t>Total Female Finalists</t>
  </si>
  <si>
    <t>Total Male Finalists</t>
  </si>
  <si>
    <t>Total No. Of Finalists</t>
  </si>
  <si>
    <t>50% (n=2) of winners have been male, despite only 33% (n=4) being finalists.</t>
  </si>
  <si>
    <t>50% (n=2) of winners have been female, despite 67% (n=8) being finalists.</t>
  </si>
  <si>
    <t>The series 5 final will be dominated by male contestants.</t>
  </si>
  <si>
    <t>Series 5 will be won by a male contestant.</t>
  </si>
  <si>
    <r>
      <t>·</t>
    </r>
    <r>
      <rPr>
        <sz val="10"/>
        <color theme="1"/>
        <rFont val="Times New Roman"/>
        <family val="1"/>
      </rPr>
      <t xml:space="preserve">         </t>
    </r>
    <r>
      <rPr>
        <b/>
        <sz val="10"/>
        <color theme="1"/>
        <rFont val="Bookman Old Style"/>
        <family val="1"/>
      </rPr>
      <t>Showstopper Challenge (ungraded)</t>
    </r>
    <r>
      <rPr>
        <sz val="10"/>
        <color theme="1"/>
        <rFont val="Bookman Old Style"/>
        <family val="1"/>
      </rPr>
      <t>: a bake designed to impress the judges. The baker is observed at work by the judges and is not blinded.</t>
    </r>
  </si>
  <si>
    <r>
      <t>·</t>
    </r>
    <r>
      <rPr>
        <sz val="10"/>
        <color theme="1"/>
        <rFont val="Times New Roman"/>
        <family val="1"/>
      </rPr>
      <t xml:space="preserve">         </t>
    </r>
    <r>
      <rPr>
        <b/>
        <sz val="10"/>
        <color theme="1"/>
        <rFont val="Bookman Old Style"/>
        <family val="1"/>
      </rPr>
      <t>Signature Challenge</t>
    </r>
    <r>
      <rPr>
        <sz val="10"/>
        <color theme="1"/>
        <rFont val="Bookman Old Style"/>
        <family val="1"/>
      </rPr>
      <t xml:space="preserve"> </t>
    </r>
    <r>
      <rPr>
        <b/>
        <sz val="10"/>
        <color theme="1"/>
        <rFont val="Bookman Old Style"/>
        <family val="1"/>
      </rPr>
      <t>(ungraded)</t>
    </r>
    <r>
      <rPr>
        <sz val="10"/>
        <color theme="1"/>
        <rFont val="Bookman Old Style"/>
        <family val="1"/>
      </rPr>
      <t>: a bake using a tried and tested recipe that the amateur bakers make for their family and friends. The baker is observed at work by the judges and is not blinded.</t>
    </r>
  </si>
  <si>
    <t>Judge bias cannot be ruled out and, probably, plays a siginificant role in the subjective scoring.</t>
  </si>
  <si>
    <t>For the Signature and Showstopper challenges bakers are given prior warning and have a chance to practice (in their own time).</t>
  </si>
  <si>
    <t>In contrast, for the Technical Bakes, bakers are not given forewarning of what they will be baking.</t>
  </si>
  <si>
    <t>all of the scores.</t>
  </si>
  <si>
    <t>Pos*</t>
  </si>
  <si>
    <t>*Series 1 no longer available on BBC iPlayer, therefore unable to get</t>
  </si>
  <si>
    <t>Elimination Chart: Series 01</t>
  </si>
  <si>
    <t>Elimination Chart: Series 02</t>
  </si>
  <si>
    <t>Elimination Chart: Series 03</t>
  </si>
  <si>
    <t>Elimination Chart: Series 04</t>
  </si>
  <si>
    <t>A contestant must come first in a Technical Bake at least once to win.</t>
  </si>
  <si>
    <t>This programme chooses from the contestants a best amateur baker. The applicants to the show are assessed by a researcher, followed by an audition in London with two of their bakes, and also undergo a screen test and an interview with a producer. A second audition involves the applicants baking two recipes for the judges, Mary Berry and Paul Hollywood, in front of the cameras. Ten contestants were chosen for the first series, twelve for the following two series and thirteen for the fourth.</t>
  </si>
  <si>
    <t>The (graded and blinded) Technical Bakes appear to have low predictive value for both finalists and the winner.</t>
  </si>
  <si>
    <t>The judges may or may not provide contestants with assessment critieria before any given bake.</t>
  </si>
  <si>
    <t>By % male and female contestant numbers remain constant until Episode 5 (using pooled series figures).</t>
  </si>
  <si>
    <t>From Episodes 5-8 male contestants witness a continual decline in numbers until Episode 9 (using pooled series figures, view Graphs worksheet).</t>
  </si>
  <si>
    <t>With the exception of Series 3, by mid-series there are more female than male contestants left.</t>
  </si>
</sst>
</file>

<file path=xl/styles.xml><?xml version="1.0" encoding="utf-8"?>
<styleSheet xmlns="http://schemas.openxmlformats.org/spreadsheetml/2006/main">
  <fonts count="11">
    <font>
      <sz val="11"/>
      <color theme="1"/>
      <name val="Calibri"/>
      <family val="2"/>
      <scheme val="minor"/>
    </font>
    <font>
      <sz val="11"/>
      <color theme="1"/>
      <name val="Bookman Old Style"/>
      <family val="1"/>
    </font>
    <font>
      <sz val="10"/>
      <color rgb="FF000000"/>
      <name val="Arial"/>
      <family val="2"/>
    </font>
    <font>
      <b/>
      <sz val="10"/>
      <color rgb="FF000000"/>
      <name val="Bookman Old Style"/>
      <family val="1"/>
    </font>
    <font>
      <sz val="10"/>
      <color rgb="FF000000"/>
      <name val="Bookman Old Style"/>
      <family val="1"/>
    </font>
    <font>
      <sz val="10"/>
      <color theme="1"/>
      <name val="Bookman Old Style"/>
      <family val="1"/>
    </font>
    <font>
      <b/>
      <sz val="10"/>
      <color theme="1"/>
      <name val="Bookman Old Style"/>
      <family val="1"/>
    </font>
    <font>
      <b/>
      <sz val="11"/>
      <color theme="1"/>
      <name val="Bookman Old Style"/>
      <family val="1"/>
    </font>
    <font>
      <sz val="10"/>
      <color theme="1"/>
      <name val="Calibri"/>
      <family val="2"/>
      <scheme val="minor"/>
    </font>
    <font>
      <sz val="10"/>
      <color theme="1"/>
      <name val="Symbol"/>
      <family val="1"/>
      <charset val="2"/>
    </font>
    <font>
      <sz val="10"/>
      <color theme="1"/>
      <name val="Times New Roman"/>
      <family val="1"/>
    </font>
  </fonts>
  <fills count="16">
    <fill>
      <patternFill patternType="none"/>
    </fill>
    <fill>
      <patternFill patternType="gray125"/>
    </fill>
    <fill>
      <patternFill patternType="solid">
        <fgColor theme="0"/>
        <bgColor indexed="64"/>
      </patternFill>
    </fill>
    <fill>
      <patternFill patternType="solid">
        <fgColor rgb="FFF9F9F9"/>
        <bgColor indexed="64"/>
      </patternFill>
    </fill>
    <fill>
      <patternFill patternType="solid">
        <fgColor rgb="FFADD8E6"/>
        <bgColor indexed="64"/>
      </patternFill>
    </fill>
    <fill>
      <patternFill patternType="solid">
        <fgColor rgb="FF6495ED"/>
        <bgColor indexed="64"/>
      </patternFill>
    </fill>
    <fill>
      <patternFill patternType="solid">
        <fgColor rgb="FFFFFF00"/>
        <bgColor indexed="64"/>
      </patternFill>
    </fill>
    <fill>
      <patternFill patternType="solid">
        <fgColor rgb="FFDDA0DD"/>
        <bgColor indexed="64"/>
      </patternFill>
    </fill>
    <fill>
      <patternFill patternType="solid">
        <fgColor rgb="FF32CD32"/>
        <bgColor indexed="64"/>
      </patternFill>
    </fill>
    <fill>
      <patternFill patternType="solid">
        <fgColor rgb="FFFF4500"/>
        <bgColor indexed="64"/>
      </patternFill>
    </fill>
    <fill>
      <patternFill patternType="solid">
        <fgColor rgb="FFC0C0C0"/>
        <bgColor indexed="64"/>
      </patternFill>
    </fill>
    <fill>
      <patternFill patternType="solid">
        <fgColor rgb="FFFFFACD"/>
        <bgColor indexed="64"/>
      </patternFill>
    </fill>
    <fill>
      <patternFill patternType="solid">
        <fgColor rgb="FF92D050"/>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8" tint="0.59999389629810485"/>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
    <xf numFmtId="0" fontId="0" fillId="0" borderId="0"/>
  </cellStyleXfs>
  <cellXfs count="93">
    <xf numFmtId="0" fontId="0" fillId="0" borderId="0" xfId="0"/>
    <xf numFmtId="0" fontId="1" fillId="2" borderId="0" xfId="0" applyFont="1" applyFill="1" applyAlignment="1">
      <alignment horizontal="center" vertical="center"/>
    </xf>
    <xf numFmtId="0" fontId="3" fillId="2" borderId="0" xfId="0" applyFont="1" applyFill="1" applyAlignment="1"/>
    <xf numFmtId="0" fontId="4" fillId="3" borderId="1" xfId="0" applyFont="1" applyFill="1" applyBorder="1" applyAlignment="1">
      <alignment horizontal="left" vertical="center" wrapText="1"/>
    </xf>
    <xf numFmtId="0" fontId="4" fillId="3" borderId="1" xfId="0" applyFont="1" applyFill="1" applyBorder="1" applyAlignment="1">
      <alignment horizontal="left"/>
    </xf>
    <xf numFmtId="0" fontId="4" fillId="5"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4" borderId="1" xfId="0" applyFont="1" applyFill="1" applyBorder="1" applyAlignment="1">
      <alignment horizontal="center"/>
    </xf>
    <xf numFmtId="0" fontId="4" fillId="9" borderId="1" xfId="0" applyFont="1" applyFill="1" applyBorder="1" applyAlignment="1">
      <alignment horizontal="center"/>
    </xf>
    <xf numFmtId="0" fontId="4" fillId="7" borderId="1" xfId="0" applyFont="1" applyFill="1" applyBorder="1" applyAlignment="1">
      <alignment horizontal="center"/>
    </xf>
    <xf numFmtId="0" fontId="4" fillId="5" borderId="1" xfId="0" applyFont="1" applyFill="1" applyBorder="1" applyAlignment="1">
      <alignment horizontal="center"/>
    </xf>
    <xf numFmtId="0" fontId="4" fillId="8" borderId="1" xfId="0" applyFont="1" applyFill="1" applyBorder="1" applyAlignment="1">
      <alignment horizontal="center"/>
    </xf>
    <xf numFmtId="0" fontId="4" fillId="6" borderId="1" xfId="0" applyFont="1" applyFill="1" applyBorder="1" applyAlignment="1">
      <alignment horizontal="center"/>
    </xf>
    <xf numFmtId="0" fontId="4" fillId="2" borderId="0" xfId="0" applyFont="1" applyFill="1" applyAlignment="1">
      <alignment horizontal="left" vertical="center"/>
    </xf>
    <xf numFmtId="0" fontId="3" fillId="2" borderId="1" xfId="0" applyFont="1" applyFill="1" applyBorder="1" applyAlignment="1">
      <alignment horizontal="center"/>
    </xf>
    <xf numFmtId="0" fontId="3" fillId="2" borderId="1" xfId="0" applyFont="1" applyFill="1" applyBorder="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5" borderId="2" xfId="0" applyFont="1" applyFill="1" applyBorder="1" applyAlignment="1">
      <alignment vertical="center" wrapText="1"/>
    </xf>
    <xf numFmtId="0" fontId="4" fillId="5" borderId="4" xfId="0" applyFont="1" applyFill="1" applyBorder="1" applyAlignment="1">
      <alignment vertical="center" wrapText="1"/>
    </xf>
    <xf numFmtId="0" fontId="4" fillId="3"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11"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8" borderId="1" xfId="0" applyFont="1" applyFill="1" applyBorder="1" applyAlignment="1">
      <alignment horizontal="center" vertical="center"/>
    </xf>
    <xf numFmtId="0" fontId="4" fillId="9" borderId="1" xfId="0" applyFont="1" applyFill="1" applyBorder="1" applyAlignment="1">
      <alignment horizontal="center" vertical="center"/>
    </xf>
    <xf numFmtId="0" fontId="4" fillId="10" borderId="1" xfId="0" applyFont="1" applyFill="1" applyBorder="1" applyAlignment="1">
      <alignment horizontal="center" vertical="center"/>
    </xf>
    <xf numFmtId="0" fontId="4" fillId="3" borderId="1" xfId="0" applyFont="1" applyFill="1" applyBorder="1" applyAlignment="1">
      <alignment horizontal="left" vertical="center"/>
    </xf>
    <xf numFmtId="0" fontId="4" fillId="10" borderId="1" xfId="0" applyFont="1" applyFill="1" applyBorder="1" applyAlignment="1">
      <alignment horizontal="center"/>
    </xf>
    <xf numFmtId="0" fontId="4" fillId="10" borderId="1" xfId="0" applyFont="1" applyFill="1" applyBorder="1" applyAlignment="1"/>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1" fillId="2" borderId="0" xfId="0" applyFont="1" applyFill="1" applyAlignment="1">
      <alignment horizontal="left" vertical="center"/>
    </xf>
    <xf numFmtId="0" fontId="4" fillId="12" borderId="1" xfId="0" applyFont="1" applyFill="1" applyBorder="1" applyAlignment="1">
      <alignment horizontal="center" vertical="center"/>
    </xf>
    <xf numFmtId="0" fontId="4" fillId="1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10" borderId="1" xfId="0" applyFont="1" applyFill="1" applyBorder="1" applyAlignment="1">
      <alignment vertical="center"/>
    </xf>
    <xf numFmtId="0" fontId="4" fillId="4" borderId="1" xfId="0" applyFont="1" applyFill="1" applyBorder="1" applyAlignment="1">
      <alignment vertical="center"/>
    </xf>
    <xf numFmtId="0" fontId="4" fillId="5" borderId="1" xfId="0" applyFont="1" applyFill="1" applyBorder="1" applyAlignment="1">
      <alignment vertical="center"/>
    </xf>
    <xf numFmtId="0" fontId="4" fillId="7" borderId="1" xfId="0" applyFont="1" applyFill="1" applyBorder="1" applyAlignment="1">
      <alignment vertical="center"/>
    </xf>
    <xf numFmtId="0" fontId="3" fillId="14" borderId="1" xfId="0" applyFont="1" applyFill="1" applyBorder="1" applyAlignment="1">
      <alignment horizontal="center" vertical="center"/>
    </xf>
    <xf numFmtId="0" fontId="3" fillId="14" borderId="1" xfId="0" applyFont="1" applyFill="1" applyBorder="1" applyAlignment="1">
      <alignment horizontal="center"/>
    </xf>
    <xf numFmtId="0" fontId="3" fillId="14" borderId="5" xfId="0" applyFont="1" applyFill="1" applyBorder="1" applyAlignment="1">
      <alignment horizontal="center" vertical="center"/>
    </xf>
    <xf numFmtId="0" fontId="6" fillId="14" borderId="1" xfId="0" applyFont="1" applyFill="1" applyBorder="1" applyAlignment="1">
      <alignment horizontal="center" vertical="center"/>
    </xf>
    <xf numFmtId="0" fontId="2" fillId="3" borderId="0" xfId="0" applyFont="1" applyFill="1" applyBorder="1" applyAlignment="1">
      <alignment wrapText="1"/>
    </xf>
    <xf numFmtId="0" fontId="4" fillId="3" borderId="1" xfId="0" applyFont="1" applyFill="1" applyBorder="1" applyAlignment="1">
      <alignment horizontal="left" wrapText="1"/>
    </xf>
    <xf numFmtId="0" fontId="4" fillId="4" borderId="1" xfId="0" applyFont="1" applyFill="1" applyBorder="1" applyAlignment="1">
      <alignment horizontal="center" wrapText="1"/>
    </xf>
    <xf numFmtId="0" fontId="4" fillId="11" borderId="1" xfId="0" applyFont="1" applyFill="1" applyBorder="1" applyAlignment="1">
      <alignment horizontal="center" wrapText="1"/>
    </xf>
    <xf numFmtId="0" fontId="4" fillId="7" borderId="1" xfId="0" applyFont="1" applyFill="1" applyBorder="1" applyAlignment="1">
      <alignment horizontal="center" wrapText="1"/>
    </xf>
    <xf numFmtId="0" fontId="4" fillId="5" borderId="1" xfId="0" applyFont="1" applyFill="1" applyBorder="1" applyAlignment="1">
      <alignment horizontal="center" wrapText="1"/>
    </xf>
    <xf numFmtId="0" fontId="4" fillId="6" borderId="1" xfId="0" applyFont="1" applyFill="1" applyBorder="1" applyAlignment="1">
      <alignment horizontal="center" wrapText="1"/>
    </xf>
    <xf numFmtId="0" fontId="4" fillId="8" borderId="1" xfId="0" applyFont="1" applyFill="1" applyBorder="1" applyAlignment="1">
      <alignment horizontal="center" wrapText="1"/>
    </xf>
    <xf numFmtId="0" fontId="4" fillId="9" borderId="1" xfId="0" applyFont="1" applyFill="1" applyBorder="1" applyAlignment="1">
      <alignment horizontal="center" wrapText="1"/>
    </xf>
    <xf numFmtId="0" fontId="4" fillId="10" borderId="1" xfId="0" applyFont="1" applyFill="1" applyBorder="1" applyAlignment="1">
      <alignment horizontal="center" wrapText="1"/>
    </xf>
    <xf numFmtId="0" fontId="3" fillId="14" borderId="5" xfId="0" applyFont="1" applyFill="1" applyBorder="1" applyAlignment="1">
      <alignment horizontal="center"/>
    </xf>
    <xf numFmtId="0" fontId="5" fillId="2" borderId="0" xfId="0" applyFont="1" applyFill="1" applyAlignment="1"/>
    <xf numFmtId="0" fontId="8" fillId="3" borderId="0" xfId="0" applyFont="1" applyFill="1" applyBorder="1"/>
    <xf numFmtId="0" fontId="4" fillId="2" borderId="1" xfId="0" applyFont="1" applyFill="1" applyBorder="1" applyAlignment="1">
      <alignment horizontal="center" vertical="center"/>
    </xf>
    <xf numFmtId="0" fontId="4" fillId="2" borderId="1" xfId="0" applyFont="1" applyFill="1" applyBorder="1" applyAlignment="1">
      <alignment horizontal="center"/>
    </xf>
    <xf numFmtId="0" fontId="6" fillId="2" borderId="4" xfId="0" applyFont="1" applyFill="1" applyBorder="1" applyAlignment="1">
      <alignment horizontal="center" vertical="center"/>
    </xf>
    <xf numFmtId="0" fontId="3" fillId="14" borderId="6" xfId="0" applyFont="1" applyFill="1" applyBorder="1" applyAlignment="1">
      <alignment horizontal="center" vertical="center"/>
    </xf>
    <xf numFmtId="0" fontId="4" fillId="6" borderId="1" xfId="0" applyFont="1" applyFill="1" applyBorder="1" applyAlignment="1">
      <alignment horizontal="center" vertical="center" wrapText="1"/>
    </xf>
    <xf numFmtId="0" fontId="4" fillId="10" borderId="1" xfId="0" applyFont="1" applyFill="1" applyBorder="1" applyAlignment="1">
      <alignment vertical="center" wrapText="1"/>
    </xf>
    <xf numFmtId="0" fontId="6" fillId="2" borderId="0" xfId="0" applyFont="1" applyFill="1" applyAlignment="1">
      <alignment horizontal="left" vertical="center"/>
    </xf>
    <xf numFmtId="0" fontId="4" fillId="2" borderId="1" xfId="0" applyFont="1" applyFill="1" applyBorder="1" applyAlignment="1">
      <alignment horizontal="left"/>
    </xf>
    <xf numFmtId="0" fontId="6" fillId="6" borderId="1" xfId="0" applyFont="1" applyFill="1" applyBorder="1" applyAlignment="1">
      <alignment horizontal="center" vertical="center"/>
    </xf>
    <xf numFmtId="9" fontId="5" fillId="2" borderId="1" xfId="0" applyNumberFormat="1" applyFont="1" applyFill="1" applyBorder="1" applyAlignment="1">
      <alignment horizontal="center" vertical="center"/>
    </xf>
    <xf numFmtId="0" fontId="6" fillId="15"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5" fillId="2" borderId="4" xfId="0" applyFont="1" applyFill="1" applyBorder="1" applyAlignment="1">
      <alignment horizontal="center" vertical="center"/>
    </xf>
    <xf numFmtId="9" fontId="6" fillId="15" borderId="1" xfId="0" applyNumberFormat="1" applyFont="1" applyFill="1" applyBorder="1" applyAlignment="1">
      <alignment horizontal="center" vertical="center"/>
    </xf>
    <xf numFmtId="0" fontId="7" fillId="2" borderId="0" xfId="0" applyFont="1" applyFill="1" applyAlignment="1">
      <alignment horizontal="left" vertical="center"/>
    </xf>
    <xf numFmtId="0" fontId="5" fillId="2" borderId="0" xfId="0" applyFont="1" applyFill="1" applyAlignment="1">
      <alignment horizontal="left" vertical="center" wrapText="1"/>
    </xf>
    <xf numFmtId="0" fontId="5" fillId="2" borderId="0" xfId="0" applyFont="1" applyFill="1" applyAlignment="1">
      <alignment horizontal="left"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xf>
    <xf numFmtId="0" fontId="5" fillId="0" borderId="0" xfId="0" applyFont="1" applyAlignment="1">
      <alignment horizontal="left" vertical="center" wrapText="1"/>
    </xf>
    <xf numFmtId="0" fontId="6" fillId="2" borderId="1" xfId="0" applyFont="1" applyFill="1" applyBorder="1" applyAlignment="1">
      <alignment horizontal="center" vertical="center"/>
    </xf>
    <xf numFmtId="0" fontId="6" fillId="15" borderId="1" xfId="0" applyFont="1" applyFill="1" applyBorder="1" applyAlignment="1">
      <alignment horizontal="center" vertical="center"/>
    </xf>
    <xf numFmtId="0" fontId="6" fillId="6" borderId="1" xfId="0" applyFont="1" applyFill="1" applyBorder="1" applyAlignment="1">
      <alignment horizontal="center" vertical="center"/>
    </xf>
    <xf numFmtId="0" fontId="3" fillId="14" borderId="1" xfId="0" applyFont="1" applyFill="1" applyBorder="1" applyAlignment="1">
      <alignment horizontal="center" vertical="center"/>
    </xf>
    <xf numFmtId="0" fontId="3" fillId="14" borderId="2" xfId="0" applyFont="1" applyFill="1" applyBorder="1" applyAlignment="1">
      <alignment horizontal="center" vertical="center"/>
    </xf>
    <xf numFmtId="0" fontId="3" fillId="14" borderId="3" xfId="0" applyFont="1" applyFill="1" applyBorder="1" applyAlignment="1">
      <alignment horizontal="center" vertical="center"/>
    </xf>
    <xf numFmtId="0" fontId="3" fillId="14" borderId="4" xfId="0" applyFont="1" applyFill="1" applyBorder="1" applyAlignment="1">
      <alignment horizontal="center" vertical="center"/>
    </xf>
    <xf numFmtId="0" fontId="4" fillId="0" borderId="0" xfId="0" applyFont="1" applyAlignment="1">
      <alignment horizontal="left" wrapText="1"/>
    </xf>
  </cellXfs>
  <cellStyles count="1">
    <cellStyle name="Normal" xfId="0" builtinId="0"/>
  </cellStyles>
  <dxfs count="15">
    <dxf>
      <font>
        <color auto="1"/>
      </font>
      <fill>
        <patternFill>
          <bgColor theme="9" tint="0.59996337778862885"/>
        </patternFill>
      </fill>
    </dxf>
    <dxf>
      <fill>
        <patternFill>
          <bgColor theme="9" tint="0.59996337778862885"/>
        </patternFill>
      </fill>
    </dxf>
    <dxf>
      <font>
        <color auto="1"/>
      </font>
      <fill>
        <patternFill>
          <bgColor theme="9" tint="0.59996337778862885"/>
        </patternFill>
      </fill>
    </dxf>
    <dxf>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ill>
        <patternFill>
          <bgColor theme="9" tint="0.59996337778862885"/>
        </patternFill>
      </fill>
    </dxf>
    <dxf>
      <font>
        <color auto="1"/>
      </font>
      <fill>
        <patternFill>
          <bgColor theme="9" tint="0.59996337778862885"/>
        </patternFill>
      </fill>
    </dxf>
    <dxf>
      <font>
        <color auto="1"/>
      </font>
      <fill>
        <patternFill>
          <bgColor theme="9" tint="0.59996337778862885"/>
        </patternFill>
      </fill>
    </dxf>
    <dxf>
      <fill>
        <patternFill>
          <bgColor theme="9" tint="0.59996337778862885"/>
        </patternFill>
      </fill>
    </dxf>
    <dxf>
      <font>
        <color auto="1"/>
      </font>
      <fill>
        <patternFill>
          <bgColor theme="9" tint="0.59996337778862885"/>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GB"/>
  <c:roundedCorners val="1"/>
  <c:chart>
    <c:title>
      <c:tx>
        <c:rich>
          <a:bodyPr/>
          <a:lstStyle/>
          <a:p>
            <a:pPr>
              <a:defRPr/>
            </a:pPr>
            <a:r>
              <a:rPr lang="en-GB"/>
              <a:t>Contestant Elimination by Gender &amp; Episode (as figure, all series)</a:t>
            </a:r>
          </a:p>
        </c:rich>
      </c:tx>
      <c:layout/>
    </c:title>
    <c:view3D>
      <c:rAngAx val="1"/>
    </c:view3D>
    <c:plotArea>
      <c:layout/>
      <c:bar3DChart>
        <c:barDir val="bar"/>
        <c:grouping val="clustered"/>
        <c:ser>
          <c:idx val="0"/>
          <c:order val="0"/>
          <c:tx>
            <c:strRef>
              <c:f>Gender!$F$21</c:f>
              <c:strCache>
                <c:ptCount val="1"/>
                <c:pt idx="0">
                  <c:v>Male</c:v>
                </c:pt>
              </c:strCache>
            </c:strRef>
          </c:tx>
          <c:val>
            <c:numRef>
              <c:f>Gender!$G$21:$P$21</c:f>
              <c:numCache>
                <c:formatCode>General</c:formatCode>
                <c:ptCount val="10"/>
                <c:pt idx="0">
                  <c:v>22</c:v>
                </c:pt>
                <c:pt idx="1">
                  <c:v>19</c:v>
                </c:pt>
                <c:pt idx="2">
                  <c:v>17</c:v>
                </c:pt>
                <c:pt idx="3">
                  <c:v>14</c:v>
                </c:pt>
                <c:pt idx="4">
                  <c:v>10</c:v>
                </c:pt>
                <c:pt idx="5">
                  <c:v>7</c:v>
                </c:pt>
                <c:pt idx="6">
                  <c:v>5</c:v>
                </c:pt>
                <c:pt idx="7">
                  <c:v>3</c:v>
                </c:pt>
                <c:pt idx="8">
                  <c:v>3</c:v>
                </c:pt>
                <c:pt idx="9">
                  <c:v>3</c:v>
                </c:pt>
              </c:numCache>
            </c:numRef>
          </c:val>
        </c:ser>
        <c:ser>
          <c:idx val="1"/>
          <c:order val="1"/>
          <c:tx>
            <c:strRef>
              <c:f>Gender!$F$22</c:f>
              <c:strCache>
                <c:ptCount val="1"/>
                <c:pt idx="0">
                  <c:v>Female</c:v>
                </c:pt>
              </c:strCache>
            </c:strRef>
          </c:tx>
          <c:val>
            <c:numRef>
              <c:f>Gender!$G$22:$P$22</c:f>
              <c:numCache>
                <c:formatCode>General</c:formatCode>
                <c:ptCount val="10"/>
                <c:pt idx="0">
                  <c:v>25</c:v>
                </c:pt>
                <c:pt idx="1">
                  <c:v>23</c:v>
                </c:pt>
                <c:pt idx="2">
                  <c:v>20</c:v>
                </c:pt>
                <c:pt idx="3">
                  <c:v>17</c:v>
                </c:pt>
                <c:pt idx="4">
                  <c:v>17</c:v>
                </c:pt>
                <c:pt idx="5">
                  <c:v>15</c:v>
                </c:pt>
                <c:pt idx="6">
                  <c:v>12</c:v>
                </c:pt>
                <c:pt idx="7">
                  <c:v>10</c:v>
                </c:pt>
                <c:pt idx="8">
                  <c:v>5</c:v>
                </c:pt>
                <c:pt idx="9">
                  <c:v>3</c:v>
                </c:pt>
              </c:numCache>
            </c:numRef>
          </c:val>
        </c:ser>
        <c:shape val="box"/>
        <c:axId val="61805696"/>
        <c:axId val="61808000"/>
        <c:axId val="0"/>
      </c:bar3DChart>
      <c:catAx>
        <c:axId val="61805696"/>
        <c:scaling>
          <c:orientation val="minMax"/>
        </c:scaling>
        <c:axPos val="l"/>
        <c:title>
          <c:tx>
            <c:rich>
              <a:bodyPr rot="-5400000" vert="horz"/>
              <a:lstStyle/>
              <a:p>
                <a:pPr>
                  <a:defRPr/>
                </a:pPr>
                <a:r>
                  <a:rPr lang="en-GB"/>
                  <a:t>Episode</a:t>
                </a:r>
              </a:p>
            </c:rich>
          </c:tx>
          <c:layout>
            <c:manualLayout>
              <c:xMode val="edge"/>
              <c:yMode val="edge"/>
              <c:x val="2.1470925289268437E-2"/>
              <c:y val="0.47537685008308883"/>
            </c:manualLayout>
          </c:layout>
        </c:title>
        <c:tickLblPos val="nextTo"/>
        <c:crossAx val="61808000"/>
        <c:crosses val="autoZero"/>
        <c:auto val="1"/>
        <c:lblAlgn val="ctr"/>
        <c:lblOffset val="100"/>
      </c:catAx>
      <c:valAx>
        <c:axId val="61808000"/>
        <c:scaling>
          <c:orientation val="minMax"/>
        </c:scaling>
        <c:axPos val="b"/>
        <c:majorGridlines/>
        <c:title>
          <c:tx>
            <c:rich>
              <a:bodyPr/>
              <a:lstStyle/>
              <a:p>
                <a:pPr>
                  <a:defRPr/>
                </a:pPr>
                <a:r>
                  <a:rPr lang="en-GB"/>
                  <a:t>No. of Contestants</a:t>
                </a:r>
              </a:p>
            </c:rich>
          </c:tx>
          <c:layout/>
        </c:title>
        <c:numFmt formatCode="General" sourceLinked="1"/>
        <c:tickLblPos val="nextTo"/>
        <c:crossAx val="61805696"/>
        <c:crosses val="autoZero"/>
        <c:crossBetween val="between"/>
      </c:valAx>
    </c:plotArea>
    <c:legend>
      <c:legendPos val="r"/>
      <c:layout/>
    </c:legend>
    <c:plotVisOnly val="1"/>
  </c:chart>
  <c:txPr>
    <a:bodyPr/>
    <a:lstStyle/>
    <a:p>
      <a:pPr>
        <a:defRPr>
          <a:latin typeface="Bookman Old Style" pitchFamily="18"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roundedCorners val="1"/>
  <c:chart>
    <c:title>
      <c:tx>
        <c:rich>
          <a:bodyPr/>
          <a:lstStyle/>
          <a:p>
            <a:pPr>
              <a:defRPr/>
            </a:pPr>
            <a:r>
              <a:rPr lang="en-GB"/>
              <a:t>Contestant Gender Composition by Episode (as %, all series)</a:t>
            </a:r>
          </a:p>
        </c:rich>
      </c:tx>
      <c:layout/>
    </c:title>
    <c:view3D>
      <c:rAngAx val="1"/>
    </c:view3D>
    <c:plotArea>
      <c:layout/>
      <c:bar3DChart>
        <c:barDir val="col"/>
        <c:grouping val="clustered"/>
        <c:ser>
          <c:idx val="0"/>
          <c:order val="0"/>
          <c:tx>
            <c:strRef>
              <c:f>Gender!$F$24</c:f>
              <c:strCache>
                <c:ptCount val="1"/>
                <c:pt idx="0">
                  <c:v>Male</c:v>
                </c:pt>
              </c:strCache>
            </c:strRef>
          </c:tx>
          <c:val>
            <c:numRef>
              <c:f>Gender!$G$24:$P$24</c:f>
              <c:numCache>
                <c:formatCode>0%</c:formatCode>
                <c:ptCount val="10"/>
                <c:pt idx="0">
                  <c:v>0.46808510638297873</c:v>
                </c:pt>
                <c:pt idx="1">
                  <c:v>0.45238095238095238</c:v>
                </c:pt>
                <c:pt idx="2">
                  <c:v>0.45945945945945948</c:v>
                </c:pt>
                <c:pt idx="3">
                  <c:v>0.45161290322580644</c:v>
                </c:pt>
                <c:pt idx="4">
                  <c:v>0.37037037037037035</c:v>
                </c:pt>
                <c:pt idx="5">
                  <c:v>0.31818181818181818</c:v>
                </c:pt>
                <c:pt idx="6">
                  <c:v>0.29411764705882354</c:v>
                </c:pt>
                <c:pt idx="7">
                  <c:v>0.23076923076923078</c:v>
                </c:pt>
                <c:pt idx="8">
                  <c:v>0.375</c:v>
                </c:pt>
                <c:pt idx="9">
                  <c:v>0.5</c:v>
                </c:pt>
              </c:numCache>
            </c:numRef>
          </c:val>
        </c:ser>
        <c:ser>
          <c:idx val="1"/>
          <c:order val="1"/>
          <c:tx>
            <c:strRef>
              <c:f>Gender!$F$25</c:f>
              <c:strCache>
                <c:ptCount val="1"/>
                <c:pt idx="0">
                  <c:v>Female</c:v>
                </c:pt>
              </c:strCache>
            </c:strRef>
          </c:tx>
          <c:val>
            <c:numRef>
              <c:f>Gender!$G$25:$P$25</c:f>
              <c:numCache>
                <c:formatCode>0%</c:formatCode>
                <c:ptCount val="10"/>
                <c:pt idx="0">
                  <c:v>0.53191489361702127</c:v>
                </c:pt>
                <c:pt idx="1">
                  <c:v>0.54761904761904767</c:v>
                </c:pt>
                <c:pt idx="2">
                  <c:v>0.54054054054054057</c:v>
                </c:pt>
                <c:pt idx="3">
                  <c:v>0.54838709677419351</c:v>
                </c:pt>
                <c:pt idx="4">
                  <c:v>0.62962962962962965</c:v>
                </c:pt>
                <c:pt idx="5">
                  <c:v>0.68181818181818177</c:v>
                </c:pt>
                <c:pt idx="6">
                  <c:v>0.70588235294117652</c:v>
                </c:pt>
                <c:pt idx="7">
                  <c:v>0.76923076923076927</c:v>
                </c:pt>
                <c:pt idx="8">
                  <c:v>0.625</c:v>
                </c:pt>
                <c:pt idx="9">
                  <c:v>0.5</c:v>
                </c:pt>
              </c:numCache>
            </c:numRef>
          </c:val>
        </c:ser>
        <c:shape val="box"/>
        <c:axId val="61850368"/>
        <c:axId val="61852288"/>
        <c:axId val="0"/>
      </c:bar3DChart>
      <c:catAx>
        <c:axId val="61850368"/>
        <c:scaling>
          <c:orientation val="minMax"/>
        </c:scaling>
        <c:axPos val="b"/>
        <c:title>
          <c:tx>
            <c:rich>
              <a:bodyPr/>
              <a:lstStyle/>
              <a:p>
                <a:pPr>
                  <a:defRPr/>
                </a:pPr>
                <a:r>
                  <a:rPr lang="en-GB"/>
                  <a:t>Episode</a:t>
                </a:r>
              </a:p>
            </c:rich>
          </c:tx>
          <c:layout/>
        </c:title>
        <c:tickLblPos val="nextTo"/>
        <c:crossAx val="61852288"/>
        <c:crosses val="autoZero"/>
        <c:auto val="1"/>
        <c:lblAlgn val="ctr"/>
        <c:lblOffset val="100"/>
      </c:catAx>
      <c:valAx>
        <c:axId val="61852288"/>
        <c:scaling>
          <c:orientation val="minMax"/>
        </c:scaling>
        <c:axPos val="l"/>
        <c:majorGridlines/>
        <c:numFmt formatCode="0%" sourceLinked="1"/>
        <c:tickLblPos val="nextTo"/>
        <c:crossAx val="61850368"/>
        <c:crosses val="autoZero"/>
        <c:crossBetween val="between"/>
      </c:valAx>
    </c:plotArea>
    <c:legend>
      <c:legendPos val="r"/>
      <c:layout/>
    </c:legend>
    <c:plotVisOnly val="1"/>
  </c:chart>
  <c:txPr>
    <a:bodyPr/>
    <a:lstStyle/>
    <a:p>
      <a:pPr>
        <a:defRPr>
          <a:latin typeface="Bookman Old Style" pitchFamily="18"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roundedCorners val="1"/>
  <c:chart>
    <c:title>
      <c:tx>
        <c:rich>
          <a:bodyPr/>
          <a:lstStyle/>
          <a:p>
            <a:pPr>
              <a:defRPr/>
            </a:pPr>
            <a:r>
              <a:rPr lang="en-GB"/>
              <a:t>Contestant Elimination by Gender &amp; Episode (as figure, series 1)</a:t>
            </a:r>
          </a:p>
        </c:rich>
      </c:tx>
      <c:layout/>
    </c:title>
    <c:view3D>
      <c:rAngAx val="1"/>
    </c:view3D>
    <c:plotArea>
      <c:layout/>
      <c:bar3DChart>
        <c:barDir val="bar"/>
        <c:grouping val="clustered"/>
        <c:ser>
          <c:idx val="0"/>
          <c:order val="0"/>
          <c:tx>
            <c:strRef>
              <c:f>Gender!$F$3</c:f>
              <c:strCache>
                <c:ptCount val="1"/>
                <c:pt idx="0">
                  <c:v>Male</c:v>
                </c:pt>
              </c:strCache>
            </c:strRef>
          </c:tx>
          <c:val>
            <c:numRef>
              <c:f>Gender!$G$3:$L$3</c:f>
              <c:numCache>
                <c:formatCode>General</c:formatCode>
                <c:ptCount val="6"/>
                <c:pt idx="0">
                  <c:v>4</c:v>
                </c:pt>
                <c:pt idx="1">
                  <c:v>3</c:v>
                </c:pt>
                <c:pt idx="2">
                  <c:v>3</c:v>
                </c:pt>
                <c:pt idx="3">
                  <c:v>2</c:v>
                </c:pt>
                <c:pt idx="4">
                  <c:v>1</c:v>
                </c:pt>
                <c:pt idx="5">
                  <c:v>1</c:v>
                </c:pt>
              </c:numCache>
            </c:numRef>
          </c:val>
        </c:ser>
        <c:ser>
          <c:idx val="1"/>
          <c:order val="1"/>
          <c:tx>
            <c:strRef>
              <c:f>Gender!$F$4</c:f>
              <c:strCache>
                <c:ptCount val="1"/>
                <c:pt idx="0">
                  <c:v>Female</c:v>
                </c:pt>
              </c:strCache>
            </c:strRef>
          </c:tx>
          <c:val>
            <c:numRef>
              <c:f>Gender!$G$4:$L$4</c:f>
              <c:numCache>
                <c:formatCode>General</c:formatCode>
                <c:ptCount val="6"/>
                <c:pt idx="0">
                  <c:v>6</c:v>
                </c:pt>
                <c:pt idx="1">
                  <c:v>5</c:v>
                </c:pt>
                <c:pt idx="2">
                  <c:v>3</c:v>
                </c:pt>
                <c:pt idx="3">
                  <c:v>3</c:v>
                </c:pt>
                <c:pt idx="4">
                  <c:v>3</c:v>
                </c:pt>
                <c:pt idx="5">
                  <c:v>2</c:v>
                </c:pt>
              </c:numCache>
            </c:numRef>
          </c:val>
        </c:ser>
        <c:shape val="box"/>
        <c:axId val="61865344"/>
        <c:axId val="62080512"/>
        <c:axId val="0"/>
      </c:bar3DChart>
      <c:catAx>
        <c:axId val="61865344"/>
        <c:scaling>
          <c:orientation val="minMax"/>
        </c:scaling>
        <c:axPos val="l"/>
        <c:title>
          <c:tx>
            <c:rich>
              <a:bodyPr rot="-5400000" vert="horz"/>
              <a:lstStyle/>
              <a:p>
                <a:pPr>
                  <a:defRPr/>
                </a:pPr>
                <a:r>
                  <a:rPr lang="en-GB"/>
                  <a:t>Episode</a:t>
                </a:r>
              </a:p>
            </c:rich>
          </c:tx>
          <c:layout>
            <c:manualLayout>
              <c:xMode val="edge"/>
              <c:yMode val="edge"/>
              <c:x val="2.1470925289268451E-2"/>
              <c:y val="0.47537685008308894"/>
            </c:manualLayout>
          </c:layout>
        </c:title>
        <c:tickLblPos val="nextTo"/>
        <c:crossAx val="62080512"/>
        <c:crosses val="autoZero"/>
        <c:auto val="1"/>
        <c:lblAlgn val="ctr"/>
        <c:lblOffset val="100"/>
      </c:catAx>
      <c:valAx>
        <c:axId val="62080512"/>
        <c:scaling>
          <c:orientation val="minMax"/>
        </c:scaling>
        <c:axPos val="b"/>
        <c:majorGridlines/>
        <c:title>
          <c:tx>
            <c:rich>
              <a:bodyPr/>
              <a:lstStyle/>
              <a:p>
                <a:pPr>
                  <a:defRPr/>
                </a:pPr>
                <a:r>
                  <a:rPr lang="en-GB"/>
                  <a:t>No. of Contestants</a:t>
                </a:r>
              </a:p>
            </c:rich>
          </c:tx>
          <c:layout/>
        </c:title>
        <c:numFmt formatCode="General" sourceLinked="1"/>
        <c:tickLblPos val="nextTo"/>
        <c:crossAx val="61865344"/>
        <c:crosses val="autoZero"/>
        <c:crossBetween val="between"/>
      </c:valAx>
    </c:plotArea>
    <c:legend>
      <c:legendPos val="r"/>
      <c:layout/>
    </c:legend>
    <c:plotVisOnly val="1"/>
  </c:chart>
  <c:txPr>
    <a:bodyPr/>
    <a:lstStyle/>
    <a:p>
      <a:pPr>
        <a:defRPr>
          <a:latin typeface="Bookman Old Style" pitchFamily="18"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roundedCorners val="1"/>
  <c:chart>
    <c:title>
      <c:tx>
        <c:rich>
          <a:bodyPr/>
          <a:lstStyle/>
          <a:p>
            <a:pPr>
              <a:defRPr/>
            </a:pPr>
            <a:r>
              <a:rPr lang="en-GB"/>
              <a:t>Contestant Elimination by Gender &amp; Episode (as figure, series 2)</a:t>
            </a:r>
          </a:p>
        </c:rich>
      </c:tx>
      <c:layout/>
    </c:title>
    <c:view3D>
      <c:rAngAx val="1"/>
    </c:view3D>
    <c:plotArea>
      <c:layout/>
      <c:bar3DChart>
        <c:barDir val="bar"/>
        <c:grouping val="clustered"/>
        <c:ser>
          <c:idx val="0"/>
          <c:order val="0"/>
          <c:tx>
            <c:strRef>
              <c:f>Gender!$F$6</c:f>
              <c:strCache>
                <c:ptCount val="1"/>
                <c:pt idx="0">
                  <c:v>Male</c:v>
                </c:pt>
              </c:strCache>
            </c:strRef>
          </c:tx>
          <c:val>
            <c:numRef>
              <c:f>Gender!$G$6:$N$6</c:f>
              <c:numCache>
                <c:formatCode>General</c:formatCode>
                <c:ptCount val="8"/>
                <c:pt idx="0">
                  <c:v>6</c:v>
                </c:pt>
                <c:pt idx="1">
                  <c:v>5</c:v>
                </c:pt>
                <c:pt idx="2">
                  <c:v>4</c:v>
                </c:pt>
                <c:pt idx="3">
                  <c:v>3</c:v>
                </c:pt>
                <c:pt idx="4">
                  <c:v>2</c:v>
                </c:pt>
                <c:pt idx="5">
                  <c:v>0</c:v>
                </c:pt>
                <c:pt idx="6">
                  <c:v>0</c:v>
                </c:pt>
                <c:pt idx="7">
                  <c:v>0</c:v>
                </c:pt>
              </c:numCache>
            </c:numRef>
          </c:val>
        </c:ser>
        <c:ser>
          <c:idx val="1"/>
          <c:order val="1"/>
          <c:tx>
            <c:strRef>
              <c:f>Gender!$F$7</c:f>
              <c:strCache>
                <c:ptCount val="1"/>
                <c:pt idx="0">
                  <c:v>Female</c:v>
                </c:pt>
              </c:strCache>
            </c:strRef>
          </c:tx>
          <c:val>
            <c:numRef>
              <c:f>Gender!$G$7:$N$7</c:f>
              <c:numCache>
                <c:formatCode>General</c:formatCode>
                <c:ptCount val="8"/>
                <c:pt idx="0">
                  <c:v>6</c:v>
                </c:pt>
                <c:pt idx="1">
                  <c:v>6</c:v>
                </c:pt>
                <c:pt idx="2">
                  <c:v>6</c:v>
                </c:pt>
                <c:pt idx="3">
                  <c:v>5</c:v>
                </c:pt>
                <c:pt idx="4">
                  <c:v>5</c:v>
                </c:pt>
                <c:pt idx="5">
                  <c:v>5</c:v>
                </c:pt>
                <c:pt idx="6">
                  <c:v>4</c:v>
                </c:pt>
                <c:pt idx="7">
                  <c:v>3</c:v>
                </c:pt>
              </c:numCache>
            </c:numRef>
          </c:val>
        </c:ser>
        <c:shape val="box"/>
        <c:axId val="62204544"/>
        <c:axId val="62210816"/>
        <c:axId val="0"/>
      </c:bar3DChart>
      <c:catAx>
        <c:axId val="62204544"/>
        <c:scaling>
          <c:orientation val="minMax"/>
        </c:scaling>
        <c:axPos val="l"/>
        <c:title>
          <c:tx>
            <c:rich>
              <a:bodyPr rot="-5400000" vert="horz"/>
              <a:lstStyle/>
              <a:p>
                <a:pPr>
                  <a:defRPr/>
                </a:pPr>
                <a:r>
                  <a:rPr lang="en-GB"/>
                  <a:t>Episode</a:t>
                </a:r>
              </a:p>
            </c:rich>
          </c:tx>
          <c:layout>
            <c:manualLayout>
              <c:xMode val="edge"/>
              <c:yMode val="edge"/>
              <c:x val="2.1470925289268458E-2"/>
              <c:y val="0.47537685008308905"/>
            </c:manualLayout>
          </c:layout>
        </c:title>
        <c:tickLblPos val="nextTo"/>
        <c:crossAx val="62210816"/>
        <c:crosses val="autoZero"/>
        <c:auto val="1"/>
        <c:lblAlgn val="ctr"/>
        <c:lblOffset val="100"/>
      </c:catAx>
      <c:valAx>
        <c:axId val="62210816"/>
        <c:scaling>
          <c:orientation val="minMax"/>
        </c:scaling>
        <c:axPos val="b"/>
        <c:majorGridlines/>
        <c:title>
          <c:tx>
            <c:rich>
              <a:bodyPr/>
              <a:lstStyle/>
              <a:p>
                <a:pPr>
                  <a:defRPr/>
                </a:pPr>
                <a:r>
                  <a:rPr lang="en-GB"/>
                  <a:t>No. of Contestants</a:t>
                </a:r>
              </a:p>
            </c:rich>
          </c:tx>
          <c:layout/>
        </c:title>
        <c:numFmt formatCode="General" sourceLinked="1"/>
        <c:tickLblPos val="nextTo"/>
        <c:crossAx val="62204544"/>
        <c:crosses val="autoZero"/>
        <c:crossBetween val="between"/>
      </c:valAx>
    </c:plotArea>
    <c:legend>
      <c:legendPos val="r"/>
      <c:layout/>
    </c:legend>
    <c:plotVisOnly val="1"/>
  </c:chart>
  <c:txPr>
    <a:bodyPr/>
    <a:lstStyle/>
    <a:p>
      <a:pPr>
        <a:defRPr>
          <a:latin typeface="Bookman Old Style" pitchFamily="18" charset="0"/>
        </a:defRPr>
      </a:pPr>
      <a:endParaRPr lang="en-US"/>
    </a:p>
  </c:txPr>
  <c:printSettings>
    <c:headerFooter/>
    <c:pageMargins b="0.750000000000001" l="0.70000000000000062" r="0.70000000000000062" t="0.75000000000000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roundedCorners val="1"/>
  <c:chart>
    <c:title>
      <c:tx>
        <c:rich>
          <a:bodyPr/>
          <a:lstStyle/>
          <a:p>
            <a:pPr>
              <a:defRPr/>
            </a:pPr>
            <a:r>
              <a:rPr lang="en-GB"/>
              <a:t>Contestant Elimination by Gender &amp; Episode (as figure, series 3)</a:t>
            </a:r>
          </a:p>
        </c:rich>
      </c:tx>
      <c:layout/>
    </c:title>
    <c:view3D>
      <c:rAngAx val="1"/>
    </c:view3D>
    <c:plotArea>
      <c:layout/>
      <c:bar3DChart>
        <c:barDir val="bar"/>
        <c:grouping val="clustered"/>
        <c:ser>
          <c:idx val="0"/>
          <c:order val="0"/>
          <c:tx>
            <c:strRef>
              <c:f>Gender!$F$9</c:f>
              <c:strCache>
                <c:ptCount val="1"/>
                <c:pt idx="0">
                  <c:v>Male</c:v>
                </c:pt>
              </c:strCache>
            </c:strRef>
          </c:tx>
          <c:val>
            <c:numRef>
              <c:f>Gender!$G$9:$P$9</c:f>
              <c:numCache>
                <c:formatCode>General</c:formatCode>
                <c:ptCount val="10"/>
                <c:pt idx="0">
                  <c:v>6</c:v>
                </c:pt>
                <c:pt idx="1">
                  <c:v>6</c:v>
                </c:pt>
                <c:pt idx="2">
                  <c:v>5</c:v>
                </c:pt>
                <c:pt idx="3">
                  <c:v>5</c:v>
                </c:pt>
                <c:pt idx="4">
                  <c:v>4</c:v>
                </c:pt>
                <c:pt idx="5">
                  <c:v>4</c:v>
                </c:pt>
                <c:pt idx="6">
                  <c:v>4</c:v>
                </c:pt>
                <c:pt idx="7">
                  <c:v>3</c:v>
                </c:pt>
                <c:pt idx="8">
                  <c:v>3</c:v>
                </c:pt>
                <c:pt idx="9">
                  <c:v>3</c:v>
                </c:pt>
              </c:numCache>
            </c:numRef>
          </c:val>
        </c:ser>
        <c:ser>
          <c:idx val="1"/>
          <c:order val="1"/>
          <c:tx>
            <c:strRef>
              <c:f>Gender!$F$10</c:f>
              <c:strCache>
                <c:ptCount val="1"/>
                <c:pt idx="0">
                  <c:v>Female</c:v>
                </c:pt>
              </c:strCache>
            </c:strRef>
          </c:tx>
          <c:val>
            <c:numRef>
              <c:f>Gender!$G$10:$P$10</c:f>
              <c:numCache>
                <c:formatCode>General</c:formatCode>
                <c:ptCount val="10"/>
                <c:pt idx="0">
                  <c:v>6</c:v>
                </c:pt>
                <c:pt idx="1">
                  <c:v>5</c:v>
                </c:pt>
                <c:pt idx="2">
                  <c:v>5</c:v>
                </c:pt>
                <c:pt idx="3">
                  <c:v>4</c:v>
                </c:pt>
                <c:pt idx="4">
                  <c:v>4</c:v>
                </c:pt>
                <c:pt idx="5">
                  <c:v>3</c:v>
                </c:pt>
                <c:pt idx="6">
                  <c:v>3</c:v>
                </c:pt>
                <c:pt idx="7">
                  <c:v>2</c:v>
                </c:pt>
                <c:pt idx="8">
                  <c:v>1</c:v>
                </c:pt>
                <c:pt idx="9">
                  <c:v>0</c:v>
                </c:pt>
              </c:numCache>
            </c:numRef>
          </c:val>
        </c:ser>
        <c:shape val="box"/>
        <c:axId val="62236544"/>
        <c:axId val="62246912"/>
        <c:axId val="0"/>
      </c:bar3DChart>
      <c:catAx>
        <c:axId val="62236544"/>
        <c:scaling>
          <c:orientation val="minMax"/>
        </c:scaling>
        <c:axPos val="l"/>
        <c:title>
          <c:tx>
            <c:rich>
              <a:bodyPr rot="-5400000" vert="horz"/>
              <a:lstStyle/>
              <a:p>
                <a:pPr>
                  <a:defRPr/>
                </a:pPr>
                <a:r>
                  <a:rPr lang="en-GB"/>
                  <a:t>Episode</a:t>
                </a:r>
              </a:p>
            </c:rich>
          </c:tx>
          <c:layout>
            <c:manualLayout>
              <c:xMode val="edge"/>
              <c:yMode val="edge"/>
              <c:x val="2.1470925289268469E-2"/>
              <c:y val="0.47537685008308916"/>
            </c:manualLayout>
          </c:layout>
        </c:title>
        <c:tickLblPos val="nextTo"/>
        <c:crossAx val="62246912"/>
        <c:crosses val="autoZero"/>
        <c:auto val="1"/>
        <c:lblAlgn val="ctr"/>
        <c:lblOffset val="100"/>
      </c:catAx>
      <c:valAx>
        <c:axId val="62246912"/>
        <c:scaling>
          <c:orientation val="minMax"/>
        </c:scaling>
        <c:axPos val="b"/>
        <c:majorGridlines/>
        <c:title>
          <c:tx>
            <c:rich>
              <a:bodyPr/>
              <a:lstStyle/>
              <a:p>
                <a:pPr>
                  <a:defRPr/>
                </a:pPr>
                <a:r>
                  <a:rPr lang="en-GB"/>
                  <a:t>No. of Contestants</a:t>
                </a:r>
              </a:p>
            </c:rich>
          </c:tx>
          <c:layout/>
        </c:title>
        <c:numFmt formatCode="General" sourceLinked="1"/>
        <c:tickLblPos val="nextTo"/>
        <c:crossAx val="62236544"/>
        <c:crosses val="autoZero"/>
        <c:crossBetween val="between"/>
      </c:valAx>
    </c:plotArea>
    <c:legend>
      <c:legendPos val="r"/>
      <c:layout/>
    </c:legend>
    <c:plotVisOnly val="1"/>
  </c:chart>
  <c:txPr>
    <a:bodyPr/>
    <a:lstStyle/>
    <a:p>
      <a:pPr>
        <a:defRPr>
          <a:latin typeface="Bookman Old Style" pitchFamily="18"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roundedCorners val="1"/>
  <c:chart>
    <c:title>
      <c:tx>
        <c:rich>
          <a:bodyPr/>
          <a:lstStyle/>
          <a:p>
            <a:pPr>
              <a:defRPr/>
            </a:pPr>
            <a:r>
              <a:rPr lang="en-GB"/>
              <a:t>Contestant Elimination by Gender &amp; Episode (as figure, series 4)</a:t>
            </a:r>
          </a:p>
        </c:rich>
      </c:tx>
      <c:layout/>
    </c:title>
    <c:view3D>
      <c:rAngAx val="1"/>
    </c:view3D>
    <c:plotArea>
      <c:layout/>
      <c:bar3DChart>
        <c:barDir val="bar"/>
        <c:grouping val="clustered"/>
        <c:ser>
          <c:idx val="0"/>
          <c:order val="0"/>
          <c:tx>
            <c:strRef>
              <c:f>Gender!$F$12</c:f>
              <c:strCache>
                <c:ptCount val="1"/>
                <c:pt idx="0">
                  <c:v>Male</c:v>
                </c:pt>
              </c:strCache>
            </c:strRef>
          </c:tx>
          <c:val>
            <c:numRef>
              <c:f>Gender!$G$12:$P$12</c:f>
              <c:numCache>
                <c:formatCode>General</c:formatCode>
                <c:ptCount val="10"/>
                <c:pt idx="0">
                  <c:v>6</c:v>
                </c:pt>
                <c:pt idx="1">
                  <c:v>5</c:v>
                </c:pt>
                <c:pt idx="2">
                  <c:v>5</c:v>
                </c:pt>
                <c:pt idx="3">
                  <c:v>4</c:v>
                </c:pt>
                <c:pt idx="4">
                  <c:v>3</c:v>
                </c:pt>
                <c:pt idx="5">
                  <c:v>2</c:v>
                </c:pt>
                <c:pt idx="6">
                  <c:v>1</c:v>
                </c:pt>
                <c:pt idx="7">
                  <c:v>0</c:v>
                </c:pt>
                <c:pt idx="8">
                  <c:v>0</c:v>
                </c:pt>
                <c:pt idx="9">
                  <c:v>0</c:v>
                </c:pt>
              </c:numCache>
            </c:numRef>
          </c:val>
        </c:ser>
        <c:ser>
          <c:idx val="1"/>
          <c:order val="1"/>
          <c:tx>
            <c:strRef>
              <c:f>Gender!$F$13</c:f>
              <c:strCache>
                <c:ptCount val="1"/>
                <c:pt idx="0">
                  <c:v>Female</c:v>
                </c:pt>
              </c:strCache>
            </c:strRef>
          </c:tx>
          <c:val>
            <c:numRef>
              <c:f>Gender!$G$13:$P$13</c:f>
              <c:numCache>
                <c:formatCode>General</c:formatCode>
                <c:ptCount val="10"/>
                <c:pt idx="0">
                  <c:v>7</c:v>
                </c:pt>
                <c:pt idx="1">
                  <c:v>7</c:v>
                </c:pt>
                <c:pt idx="2">
                  <c:v>6</c:v>
                </c:pt>
                <c:pt idx="3">
                  <c:v>5</c:v>
                </c:pt>
                <c:pt idx="4">
                  <c:v>5</c:v>
                </c:pt>
                <c:pt idx="5">
                  <c:v>5</c:v>
                </c:pt>
                <c:pt idx="6">
                  <c:v>5</c:v>
                </c:pt>
                <c:pt idx="7">
                  <c:v>5</c:v>
                </c:pt>
                <c:pt idx="8">
                  <c:v>4</c:v>
                </c:pt>
                <c:pt idx="9">
                  <c:v>3</c:v>
                </c:pt>
              </c:numCache>
            </c:numRef>
          </c:val>
        </c:ser>
        <c:shape val="box"/>
        <c:axId val="62149760"/>
        <c:axId val="62151680"/>
        <c:axId val="0"/>
      </c:bar3DChart>
      <c:catAx>
        <c:axId val="62149760"/>
        <c:scaling>
          <c:orientation val="minMax"/>
        </c:scaling>
        <c:axPos val="l"/>
        <c:title>
          <c:tx>
            <c:rich>
              <a:bodyPr rot="-5400000" vert="horz"/>
              <a:lstStyle/>
              <a:p>
                <a:pPr>
                  <a:defRPr/>
                </a:pPr>
                <a:r>
                  <a:rPr lang="en-GB"/>
                  <a:t>Episode</a:t>
                </a:r>
              </a:p>
            </c:rich>
          </c:tx>
          <c:layout>
            <c:manualLayout>
              <c:xMode val="edge"/>
              <c:yMode val="edge"/>
              <c:x val="2.1470925289268483E-2"/>
              <c:y val="0.47537685008308928"/>
            </c:manualLayout>
          </c:layout>
        </c:title>
        <c:tickLblPos val="nextTo"/>
        <c:crossAx val="62151680"/>
        <c:crosses val="autoZero"/>
        <c:auto val="1"/>
        <c:lblAlgn val="ctr"/>
        <c:lblOffset val="100"/>
      </c:catAx>
      <c:valAx>
        <c:axId val="62151680"/>
        <c:scaling>
          <c:orientation val="minMax"/>
        </c:scaling>
        <c:axPos val="b"/>
        <c:majorGridlines/>
        <c:title>
          <c:tx>
            <c:rich>
              <a:bodyPr/>
              <a:lstStyle/>
              <a:p>
                <a:pPr>
                  <a:defRPr/>
                </a:pPr>
                <a:r>
                  <a:rPr lang="en-GB"/>
                  <a:t>No. of Contestants</a:t>
                </a:r>
              </a:p>
            </c:rich>
          </c:tx>
          <c:layout/>
        </c:title>
        <c:numFmt formatCode="General" sourceLinked="1"/>
        <c:tickLblPos val="nextTo"/>
        <c:crossAx val="62149760"/>
        <c:crosses val="autoZero"/>
        <c:crossBetween val="between"/>
        <c:majorUnit val="1"/>
      </c:valAx>
    </c:plotArea>
    <c:legend>
      <c:legendPos val="r"/>
      <c:layout/>
    </c:legend>
    <c:plotVisOnly val="1"/>
  </c:chart>
  <c:txPr>
    <a:bodyPr/>
    <a:lstStyle/>
    <a:p>
      <a:pPr>
        <a:defRPr>
          <a:latin typeface="Bookman Old Style" pitchFamily="18" charset="0"/>
        </a:defRPr>
      </a:pPr>
      <a:endParaRPr lang="en-US"/>
    </a:p>
  </c:tx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533400</xdr:colOff>
      <xdr:row>17</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xdr:row>
      <xdr:rowOff>0</xdr:rowOff>
    </xdr:from>
    <xdr:to>
      <xdr:col>17</xdr:col>
      <xdr:colOff>533400</xdr:colOff>
      <xdr:row>17</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19</xdr:row>
      <xdr:rowOff>0</xdr:rowOff>
    </xdr:from>
    <xdr:to>
      <xdr:col>8</xdr:col>
      <xdr:colOff>533400</xdr:colOff>
      <xdr:row>35</xdr:row>
      <xdr:rowOff>171450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19</xdr:row>
      <xdr:rowOff>0</xdr:rowOff>
    </xdr:from>
    <xdr:to>
      <xdr:col>17</xdr:col>
      <xdr:colOff>533400</xdr:colOff>
      <xdr:row>35</xdr:row>
      <xdr:rowOff>171450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37</xdr:row>
      <xdr:rowOff>0</xdr:rowOff>
    </xdr:from>
    <xdr:to>
      <xdr:col>8</xdr:col>
      <xdr:colOff>533400</xdr:colOff>
      <xdr:row>53</xdr:row>
      <xdr:rowOff>171450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37</xdr:row>
      <xdr:rowOff>0</xdr:rowOff>
    </xdr:from>
    <xdr:to>
      <xdr:col>17</xdr:col>
      <xdr:colOff>533400</xdr:colOff>
      <xdr:row>53</xdr:row>
      <xdr:rowOff>171450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S38"/>
  <sheetViews>
    <sheetView tabSelected="1" workbookViewId="0"/>
  </sheetViews>
  <sheetFormatPr defaultRowHeight="15"/>
  <cols>
    <col min="1" max="1" width="9.140625" style="37" customWidth="1"/>
    <col min="2" max="16384" width="9.140625" style="37"/>
  </cols>
  <sheetData>
    <row r="1" spans="1:19">
      <c r="A1" s="71" t="s">
        <v>96</v>
      </c>
    </row>
    <row r="3" spans="1:19" ht="15" customHeight="1">
      <c r="A3" s="81" t="s">
        <v>97</v>
      </c>
      <c r="B3" s="81"/>
      <c r="C3" s="81"/>
      <c r="D3" s="81"/>
      <c r="E3" s="81"/>
      <c r="F3" s="81"/>
      <c r="G3" s="81"/>
      <c r="H3" s="81"/>
      <c r="I3" s="81"/>
      <c r="J3" s="81"/>
      <c r="K3" s="81"/>
      <c r="L3" s="81"/>
      <c r="M3" s="81"/>
      <c r="N3" s="81"/>
      <c r="O3" s="81"/>
      <c r="P3" s="81"/>
      <c r="Q3" s="81"/>
      <c r="R3" s="81"/>
      <c r="S3" s="81"/>
    </row>
    <row r="4" spans="1:19">
      <c r="A4" s="81"/>
      <c r="B4" s="81"/>
      <c r="C4" s="81"/>
      <c r="D4" s="81"/>
      <c r="E4" s="81"/>
      <c r="F4" s="81"/>
      <c r="G4" s="81"/>
      <c r="H4" s="81"/>
      <c r="I4" s="81"/>
      <c r="J4" s="81"/>
      <c r="K4" s="81"/>
      <c r="L4" s="81"/>
      <c r="M4" s="81"/>
      <c r="N4" s="81"/>
      <c r="O4" s="81"/>
      <c r="P4" s="81"/>
      <c r="Q4" s="81"/>
      <c r="R4" s="81"/>
      <c r="S4" s="81"/>
    </row>
    <row r="5" spans="1:19">
      <c r="A5" s="81"/>
      <c r="B5" s="81"/>
      <c r="C5" s="81"/>
      <c r="D5" s="81"/>
      <c r="E5" s="81"/>
      <c r="F5" s="81"/>
      <c r="G5" s="81"/>
      <c r="H5" s="81"/>
      <c r="I5" s="81"/>
      <c r="J5" s="81"/>
      <c r="K5" s="81"/>
      <c r="L5" s="81"/>
      <c r="M5" s="81"/>
      <c r="N5" s="81"/>
      <c r="O5" s="81"/>
      <c r="P5" s="81"/>
      <c r="Q5" s="81"/>
      <c r="R5" s="81"/>
      <c r="S5" s="81"/>
    </row>
    <row r="6" spans="1:19">
      <c r="A6" s="80"/>
      <c r="B6" s="80"/>
      <c r="C6" s="80"/>
      <c r="D6" s="80"/>
      <c r="E6" s="80"/>
      <c r="F6" s="80"/>
      <c r="G6" s="80"/>
      <c r="H6" s="80"/>
      <c r="I6" s="80"/>
      <c r="J6" s="80"/>
      <c r="K6" s="80"/>
      <c r="L6" s="80"/>
      <c r="M6" s="80"/>
      <c r="N6" s="80"/>
      <c r="O6" s="80"/>
      <c r="P6" s="80"/>
      <c r="Q6" s="80"/>
      <c r="R6" s="80"/>
      <c r="S6" s="80"/>
    </row>
    <row r="7" spans="1:19" ht="15" customHeight="1">
      <c r="A7" s="81" t="s">
        <v>98</v>
      </c>
      <c r="B7" s="81"/>
      <c r="C7" s="81"/>
      <c r="D7" s="81"/>
      <c r="E7" s="81"/>
      <c r="F7" s="81"/>
      <c r="G7" s="81"/>
      <c r="H7" s="81"/>
      <c r="I7" s="81"/>
      <c r="J7" s="81"/>
      <c r="K7" s="81"/>
      <c r="L7" s="81"/>
      <c r="M7" s="81"/>
      <c r="N7" s="81"/>
      <c r="O7" s="81"/>
      <c r="P7" s="81"/>
      <c r="Q7" s="81"/>
      <c r="R7" s="81"/>
      <c r="S7" s="81"/>
    </row>
    <row r="8" spans="1:19">
      <c r="A8" s="81"/>
      <c r="B8" s="81"/>
      <c r="C8" s="81"/>
      <c r="D8" s="81"/>
      <c r="E8" s="81"/>
      <c r="F8" s="81"/>
      <c r="G8" s="81"/>
      <c r="H8" s="81"/>
      <c r="I8" s="81"/>
      <c r="J8" s="81"/>
      <c r="K8" s="81"/>
      <c r="L8" s="81"/>
      <c r="M8" s="81"/>
      <c r="N8" s="81"/>
      <c r="O8" s="81"/>
      <c r="P8" s="81"/>
      <c r="Q8" s="81"/>
      <c r="R8" s="81"/>
      <c r="S8" s="81"/>
    </row>
    <row r="10" spans="1:19" ht="15" customHeight="1">
      <c r="A10" s="81" t="s">
        <v>99</v>
      </c>
      <c r="B10" s="81"/>
      <c r="C10" s="81"/>
      <c r="D10" s="81"/>
      <c r="E10" s="81"/>
      <c r="F10" s="81"/>
      <c r="G10" s="81"/>
      <c r="H10" s="81"/>
      <c r="I10" s="81"/>
      <c r="J10" s="81"/>
      <c r="K10" s="81"/>
      <c r="L10" s="81"/>
      <c r="M10" s="81"/>
      <c r="N10" s="81"/>
      <c r="O10" s="81"/>
      <c r="P10" s="81"/>
      <c r="Q10" s="81"/>
      <c r="R10" s="81"/>
      <c r="S10" s="81"/>
    </row>
    <row r="11" spans="1:19">
      <c r="A11" s="81"/>
      <c r="B11" s="81"/>
      <c r="C11" s="81"/>
      <c r="D11" s="81"/>
      <c r="E11" s="81"/>
      <c r="F11" s="81"/>
      <c r="G11" s="81"/>
      <c r="H11" s="81"/>
      <c r="I11" s="81"/>
      <c r="J11" s="81"/>
      <c r="K11" s="81"/>
      <c r="L11" s="81"/>
      <c r="M11" s="81"/>
      <c r="N11" s="81"/>
      <c r="O11" s="81"/>
      <c r="P11" s="81"/>
      <c r="Q11" s="81"/>
      <c r="R11" s="81"/>
      <c r="S11" s="81"/>
    </row>
    <row r="13" spans="1:19">
      <c r="A13" s="81" t="s">
        <v>100</v>
      </c>
      <c r="B13" s="81"/>
      <c r="C13" s="81"/>
      <c r="D13" s="81"/>
      <c r="E13" s="81"/>
      <c r="F13" s="81"/>
      <c r="G13" s="81"/>
      <c r="H13" s="81"/>
      <c r="I13" s="81"/>
      <c r="J13" s="81"/>
      <c r="K13" s="81"/>
      <c r="L13" s="81"/>
      <c r="M13" s="81"/>
      <c r="N13" s="81"/>
      <c r="O13" s="81"/>
      <c r="P13" s="81"/>
      <c r="Q13" s="81"/>
      <c r="R13" s="81"/>
      <c r="S13" s="81"/>
    </row>
    <row r="14" spans="1:19">
      <c r="A14" s="81"/>
      <c r="B14" s="81"/>
      <c r="C14" s="81"/>
      <c r="D14" s="81"/>
      <c r="E14" s="81"/>
      <c r="F14" s="81"/>
      <c r="G14" s="81"/>
      <c r="H14" s="81"/>
      <c r="I14" s="81"/>
      <c r="J14" s="81"/>
      <c r="K14" s="81"/>
      <c r="L14" s="81"/>
      <c r="M14" s="81"/>
      <c r="N14" s="81"/>
      <c r="O14" s="81"/>
      <c r="P14" s="81"/>
      <c r="Q14" s="81"/>
      <c r="R14" s="81"/>
      <c r="S14" s="81"/>
    </row>
    <row r="16" spans="1:19">
      <c r="A16" s="71" t="s">
        <v>101</v>
      </c>
    </row>
    <row r="17" spans="1:19" ht="15" customHeight="1">
      <c r="A17" s="84" t="s">
        <v>132</v>
      </c>
      <c r="B17" s="84"/>
      <c r="C17" s="84"/>
      <c r="D17" s="84"/>
      <c r="E17" s="84"/>
      <c r="F17" s="84"/>
      <c r="G17" s="84"/>
      <c r="H17" s="84"/>
      <c r="I17" s="84"/>
      <c r="J17" s="84"/>
      <c r="K17" s="84"/>
      <c r="L17" s="84"/>
      <c r="M17" s="84"/>
      <c r="N17" s="84"/>
      <c r="O17" s="84"/>
      <c r="P17" s="84"/>
      <c r="Q17" s="84"/>
      <c r="R17" s="84"/>
      <c r="S17" s="84"/>
    </row>
    <row r="18" spans="1:19">
      <c r="A18" s="84"/>
      <c r="B18" s="84"/>
      <c r="C18" s="84"/>
      <c r="D18" s="84"/>
      <c r="E18" s="84"/>
      <c r="F18" s="84"/>
      <c r="G18" s="84"/>
      <c r="H18" s="84"/>
      <c r="I18" s="84"/>
      <c r="J18" s="84"/>
      <c r="K18" s="84"/>
      <c r="L18" s="84"/>
      <c r="M18" s="84"/>
      <c r="N18" s="84"/>
      <c r="O18" s="84"/>
      <c r="P18" s="84"/>
      <c r="Q18" s="84"/>
      <c r="R18" s="84"/>
      <c r="S18" s="84"/>
    </row>
    <row r="19" spans="1:19">
      <c r="A19" s="84"/>
      <c r="B19" s="84"/>
      <c r="C19" s="84"/>
      <c r="D19" s="84"/>
      <c r="E19" s="84"/>
      <c r="F19" s="84"/>
      <c r="G19" s="84"/>
      <c r="H19" s="84"/>
      <c r="I19" s="84"/>
      <c r="J19" s="84"/>
      <c r="K19" s="84"/>
      <c r="L19" s="84"/>
      <c r="M19" s="84"/>
      <c r="N19" s="84"/>
      <c r="O19" s="84"/>
      <c r="P19" s="84"/>
      <c r="Q19" s="84"/>
      <c r="R19" s="84"/>
      <c r="S19" s="84"/>
    </row>
    <row r="20" spans="1:19">
      <c r="A20" s="84"/>
      <c r="B20" s="84"/>
      <c r="C20" s="84"/>
      <c r="D20" s="84"/>
      <c r="E20" s="84"/>
      <c r="F20" s="84"/>
      <c r="G20" s="84"/>
      <c r="H20" s="84"/>
      <c r="I20" s="84"/>
      <c r="J20" s="84"/>
      <c r="K20" s="84"/>
      <c r="L20" s="84"/>
      <c r="M20" s="84"/>
      <c r="N20" s="84"/>
      <c r="O20" s="84"/>
      <c r="P20" s="84"/>
      <c r="Q20" s="84"/>
      <c r="R20" s="84"/>
      <c r="S20" s="84"/>
    </row>
    <row r="22" spans="1:19">
      <c r="A22" s="84" t="s">
        <v>102</v>
      </c>
      <c r="B22" s="84"/>
      <c r="C22" s="84"/>
      <c r="D22" s="84"/>
      <c r="E22" s="84"/>
      <c r="F22" s="84"/>
      <c r="G22" s="84"/>
      <c r="H22" s="84"/>
      <c r="I22" s="84"/>
      <c r="J22" s="84"/>
      <c r="K22" s="84"/>
      <c r="L22" s="84"/>
      <c r="M22" s="84"/>
      <c r="N22" s="84"/>
      <c r="O22" s="84"/>
      <c r="P22" s="84"/>
      <c r="Q22" s="84"/>
      <c r="R22" s="84"/>
      <c r="S22" s="84"/>
    </row>
    <row r="23" spans="1:19">
      <c r="A23" s="84"/>
      <c r="B23" s="84"/>
      <c r="C23" s="84"/>
      <c r="D23" s="84"/>
      <c r="E23" s="84"/>
      <c r="F23" s="84"/>
      <c r="G23" s="84"/>
      <c r="H23" s="84"/>
      <c r="I23" s="84"/>
      <c r="J23" s="84"/>
      <c r="K23" s="84"/>
      <c r="L23" s="84"/>
      <c r="M23" s="84"/>
      <c r="N23" s="84"/>
      <c r="O23" s="84"/>
      <c r="P23" s="84"/>
      <c r="Q23" s="84"/>
      <c r="R23" s="84"/>
      <c r="S23" s="84"/>
    </row>
    <row r="24" spans="1:19">
      <c r="A24" s="84"/>
      <c r="B24" s="84"/>
      <c r="C24" s="84"/>
      <c r="D24" s="84"/>
      <c r="E24" s="84"/>
      <c r="F24" s="84"/>
      <c r="G24" s="84"/>
      <c r="H24" s="84"/>
      <c r="I24" s="84"/>
      <c r="J24" s="84"/>
      <c r="K24" s="84"/>
      <c r="L24" s="84"/>
      <c r="M24" s="84"/>
      <c r="N24" s="84"/>
      <c r="O24" s="84"/>
      <c r="P24" s="84"/>
      <c r="Q24" s="84"/>
      <c r="R24" s="84"/>
      <c r="S24" s="84"/>
    </row>
    <row r="26" spans="1:19">
      <c r="A26" s="82" t="s">
        <v>120</v>
      </c>
      <c r="B26" s="82"/>
      <c r="C26" s="82"/>
      <c r="D26" s="82"/>
      <c r="E26" s="82"/>
      <c r="F26" s="82"/>
      <c r="G26" s="82"/>
      <c r="H26" s="82"/>
      <c r="I26" s="82"/>
      <c r="J26" s="82"/>
      <c r="K26" s="82"/>
      <c r="L26" s="82"/>
      <c r="M26" s="82"/>
      <c r="N26" s="82"/>
      <c r="O26" s="82"/>
      <c r="P26" s="82"/>
      <c r="Q26" s="82"/>
      <c r="R26" s="82"/>
      <c r="S26" s="82"/>
    </row>
    <row r="27" spans="1:19">
      <c r="A27" s="82"/>
      <c r="B27" s="82"/>
      <c r="C27" s="82"/>
      <c r="D27" s="82"/>
      <c r="E27" s="82"/>
      <c r="F27" s="82"/>
      <c r="G27" s="82"/>
      <c r="H27" s="82"/>
      <c r="I27" s="82"/>
      <c r="J27" s="82"/>
      <c r="K27" s="82"/>
      <c r="L27" s="82"/>
      <c r="M27" s="82"/>
      <c r="N27" s="82"/>
      <c r="O27" s="82"/>
      <c r="P27" s="82"/>
      <c r="Q27" s="82"/>
      <c r="R27" s="82"/>
      <c r="S27" s="82"/>
    </row>
    <row r="28" spans="1:19">
      <c r="A28" s="82" t="s">
        <v>105</v>
      </c>
      <c r="B28" s="82"/>
      <c r="C28" s="82"/>
      <c r="D28" s="82"/>
      <c r="E28" s="82"/>
      <c r="F28" s="82"/>
      <c r="G28" s="82"/>
      <c r="H28" s="82"/>
      <c r="I28" s="82"/>
      <c r="J28" s="82"/>
      <c r="K28" s="82"/>
      <c r="L28" s="82"/>
      <c r="M28" s="82"/>
      <c r="N28" s="82"/>
      <c r="O28" s="82"/>
      <c r="P28" s="82"/>
      <c r="Q28" s="82"/>
      <c r="R28" s="82"/>
      <c r="S28" s="82"/>
    </row>
    <row r="29" spans="1:19">
      <c r="A29" s="82"/>
      <c r="B29" s="82"/>
      <c r="C29" s="82"/>
      <c r="D29" s="82"/>
      <c r="E29" s="82"/>
      <c r="F29" s="82"/>
      <c r="G29" s="82"/>
      <c r="H29" s="82"/>
      <c r="I29" s="82"/>
      <c r="J29" s="82"/>
      <c r="K29" s="82"/>
      <c r="L29" s="82"/>
      <c r="M29" s="82"/>
      <c r="N29" s="82"/>
      <c r="O29" s="82"/>
      <c r="P29" s="82"/>
      <c r="Q29" s="82"/>
      <c r="R29" s="82"/>
      <c r="S29" s="82"/>
    </row>
    <row r="30" spans="1:19">
      <c r="A30" s="82"/>
      <c r="B30" s="82"/>
      <c r="C30" s="82"/>
      <c r="D30" s="82"/>
      <c r="E30" s="82"/>
      <c r="F30" s="82"/>
      <c r="G30" s="82"/>
      <c r="H30" s="82"/>
      <c r="I30" s="82"/>
      <c r="J30" s="82"/>
      <c r="K30" s="82"/>
      <c r="L30" s="82"/>
      <c r="M30" s="82"/>
      <c r="N30" s="82"/>
      <c r="O30" s="82"/>
      <c r="P30" s="82"/>
      <c r="Q30" s="82"/>
      <c r="R30" s="82"/>
      <c r="S30" s="82"/>
    </row>
    <row r="31" spans="1:19">
      <c r="A31" s="83" t="s">
        <v>119</v>
      </c>
      <c r="B31" s="83"/>
      <c r="C31" s="83"/>
      <c r="D31" s="83"/>
      <c r="E31" s="83"/>
      <c r="F31" s="83"/>
      <c r="G31" s="83"/>
      <c r="H31" s="83"/>
      <c r="I31" s="83"/>
      <c r="J31" s="83"/>
      <c r="K31" s="83"/>
      <c r="L31" s="83"/>
      <c r="M31" s="83"/>
      <c r="N31" s="83"/>
      <c r="O31" s="83"/>
      <c r="P31" s="83"/>
      <c r="Q31" s="83"/>
      <c r="R31" s="83"/>
      <c r="S31" s="83"/>
    </row>
    <row r="33" spans="1:19">
      <c r="A33" s="71" t="s">
        <v>103</v>
      </c>
    </row>
    <row r="35" spans="1:19" ht="15" customHeight="1">
      <c r="A35" s="84" t="s">
        <v>104</v>
      </c>
      <c r="B35" s="84"/>
      <c r="C35" s="84"/>
      <c r="D35" s="84"/>
      <c r="E35" s="84"/>
      <c r="F35" s="84"/>
      <c r="G35" s="84"/>
      <c r="H35" s="84"/>
      <c r="I35" s="84"/>
      <c r="J35" s="84"/>
      <c r="K35" s="84"/>
      <c r="L35" s="84"/>
      <c r="M35" s="84"/>
      <c r="N35" s="84"/>
      <c r="O35" s="84"/>
      <c r="P35" s="84"/>
      <c r="Q35" s="84"/>
      <c r="R35" s="84"/>
      <c r="S35" s="84"/>
    </row>
    <row r="36" spans="1:19">
      <c r="A36" s="84"/>
      <c r="B36" s="84"/>
      <c r="C36" s="84"/>
      <c r="D36" s="84"/>
      <c r="E36" s="84"/>
      <c r="F36" s="84"/>
      <c r="G36" s="84"/>
      <c r="H36" s="84"/>
      <c r="I36" s="84"/>
      <c r="J36" s="84"/>
      <c r="K36" s="84"/>
      <c r="L36" s="84"/>
      <c r="M36" s="84"/>
      <c r="N36" s="84"/>
      <c r="O36" s="84"/>
      <c r="P36" s="84"/>
      <c r="Q36" s="84"/>
      <c r="R36" s="84"/>
      <c r="S36" s="84"/>
    </row>
    <row r="37" spans="1:19">
      <c r="A37" s="84"/>
      <c r="B37" s="84"/>
      <c r="C37" s="84"/>
      <c r="D37" s="84"/>
      <c r="E37" s="84"/>
      <c r="F37" s="84"/>
      <c r="G37" s="84"/>
      <c r="H37" s="84"/>
      <c r="I37" s="84"/>
      <c r="J37" s="84"/>
      <c r="K37" s="84"/>
      <c r="L37" s="84"/>
      <c r="M37" s="84"/>
      <c r="N37" s="84"/>
      <c r="O37" s="84"/>
      <c r="P37" s="84"/>
      <c r="Q37" s="84"/>
      <c r="R37" s="84"/>
      <c r="S37" s="84"/>
    </row>
    <row r="38" spans="1:19">
      <c r="A38" s="84"/>
      <c r="B38" s="84"/>
      <c r="C38" s="84"/>
      <c r="D38" s="84"/>
      <c r="E38" s="84"/>
      <c r="F38" s="84"/>
      <c r="G38" s="84"/>
      <c r="H38" s="84"/>
      <c r="I38" s="84"/>
      <c r="J38" s="84"/>
      <c r="K38" s="84"/>
      <c r="L38" s="84"/>
      <c r="M38" s="84"/>
      <c r="N38" s="84"/>
      <c r="O38" s="84"/>
      <c r="P38" s="84"/>
      <c r="Q38" s="84"/>
      <c r="R38" s="84"/>
      <c r="S38" s="84"/>
    </row>
  </sheetData>
  <mergeCells count="10">
    <mergeCell ref="A35:S38"/>
    <mergeCell ref="A26:S27"/>
    <mergeCell ref="A13:S14"/>
    <mergeCell ref="A17:S20"/>
    <mergeCell ref="A22:S24"/>
    <mergeCell ref="A7:S8"/>
    <mergeCell ref="A3:S5"/>
    <mergeCell ref="A10:S11"/>
    <mergeCell ref="A28:S30"/>
    <mergeCell ref="A31:S31"/>
  </mergeCells>
  <pageMargins left="0.7" right="0.7" top="0.75" bottom="0.75" header="0.3" footer="0.3"/>
  <pageSetup paperSize="9" scale="50"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2:A24"/>
  <sheetViews>
    <sheetView workbookViewId="0">
      <selection activeCell="A15" sqref="A15"/>
    </sheetView>
  </sheetViews>
  <sheetFormatPr defaultRowHeight="15"/>
  <cols>
    <col min="1" max="1" width="9.140625" style="40"/>
    <col min="2" max="16384" width="9.140625" style="1"/>
  </cols>
  <sheetData>
    <row r="2" spans="1:1">
      <c r="A2" s="79" t="s">
        <v>95</v>
      </c>
    </row>
    <row r="4" spans="1:1">
      <c r="A4" s="40" t="s">
        <v>106</v>
      </c>
    </row>
    <row r="5" spans="1:1">
      <c r="A5" s="40" t="s">
        <v>108</v>
      </c>
    </row>
    <row r="6" spans="1:1">
      <c r="A6" s="40" t="s">
        <v>107</v>
      </c>
    </row>
    <row r="7" spans="1:1">
      <c r="A7" s="40" t="s">
        <v>131</v>
      </c>
    </row>
    <row r="8" spans="1:1">
      <c r="A8" s="40" t="s">
        <v>115</v>
      </c>
    </row>
    <row r="9" spans="1:1">
      <c r="A9" s="40" t="s">
        <v>116</v>
      </c>
    </row>
    <row r="10" spans="1:1">
      <c r="A10" s="40" t="s">
        <v>109</v>
      </c>
    </row>
    <row r="11" spans="1:1">
      <c r="A11" s="40" t="s">
        <v>111</v>
      </c>
    </row>
    <row r="12" spans="1:1">
      <c r="A12" s="40" t="s">
        <v>137</v>
      </c>
    </row>
    <row r="13" spans="1:1">
      <c r="A13" s="40" t="s">
        <v>133</v>
      </c>
    </row>
    <row r="14" spans="1:1">
      <c r="A14" s="40" t="s">
        <v>121</v>
      </c>
    </row>
    <row r="15" spans="1:1">
      <c r="A15" s="40" t="s">
        <v>134</v>
      </c>
    </row>
    <row r="16" spans="1:1">
      <c r="A16" s="40" t="s">
        <v>122</v>
      </c>
    </row>
    <row r="17" spans="1:1">
      <c r="A17" s="40" t="s">
        <v>123</v>
      </c>
    </row>
    <row r="18" spans="1:1">
      <c r="A18" s="40" t="s">
        <v>135</v>
      </c>
    </row>
    <row r="19" spans="1:1">
      <c r="A19" s="40" t="s">
        <v>136</v>
      </c>
    </row>
    <row r="21" spans="1:1">
      <c r="A21" s="79" t="s">
        <v>110</v>
      </c>
    </row>
    <row r="23" spans="1:1">
      <c r="A23" s="40" t="s">
        <v>117</v>
      </c>
    </row>
    <row r="24" spans="1:1">
      <c r="A24" s="40"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cols>
    <col min="1" max="16384" width="9.140625" style="36"/>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P38"/>
  <sheetViews>
    <sheetView workbookViewId="0">
      <selection sqref="A1:C1"/>
    </sheetView>
  </sheetViews>
  <sheetFormatPr defaultRowHeight="15"/>
  <cols>
    <col min="1" max="1" width="22.7109375" style="36" customWidth="1"/>
    <col min="2" max="3" width="8.7109375" style="36" customWidth="1"/>
    <col min="4" max="4" width="5.7109375" style="36" customWidth="1"/>
    <col min="5" max="5" width="9.140625" style="36" customWidth="1"/>
    <col min="6" max="6" width="14.5703125" style="36" customWidth="1"/>
    <col min="7" max="16384" width="9.140625" style="36"/>
  </cols>
  <sheetData>
    <row r="1" spans="1:16">
      <c r="A1" s="87" t="s">
        <v>80</v>
      </c>
      <c r="B1" s="87"/>
      <c r="C1" s="87"/>
      <c r="G1" s="87" t="s">
        <v>90</v>
      </c>
      <c r="H1" s="87"/>
      <c r="I1" s="87"/>
      <c r="J1" s="87"/>
      <c r="K1" s="87"/>
      <c r="L1" s="87"/>
      <c r="M1" s="87"/>
      <c r="N1" s="87"/>
      <c r="O1" s="87"/>
      <c r="P1" s="87"/>
    </row>
    <row r="2" spans="1:16">
      <c r="A2" s="73" t="s">
        <v>0</v>
      </c>
      <c r="B2" s="73" t="s">
        <v>82</v>
      </c>
      <c r="C2" s="73" t="s">
        <v>81</v>
      </c>
      <c r="E2" s="73" t="s">
        <v>81</v>
      </c>
      <c r="F2" s="76" t="s">
        <v>82</v>
      </c>
      <c r="G2" s="73">
        <v>1</v>
      </c>
      <c r="H2" s="73">
        <v>2</v>
      </c>
      <c r="I2" s="73">
        <v>3</v>
      </c>
      <c r="J2" s="73">
        <v>4</v>
      </c>
      <c r="K2" s="73">
        <v>5</v>
      </c>
      <c r="L2" s="73">
        <v>6</v>
      </c>
      <c r="M2" s="73">
        <v>7</v>
      </c>
      <c r="N2" s="73">
        <v>8</v>
      </c>
      <c r="O2" s="73">
        <v>9</v>
      </c>
      <c r="P2" s="73">
        <v>10</v>
      </c>
    </row>
    <row r="3" spans="1:16">
      <c r="A3" s="72" t="s">
        <v>2</v>
      </c>
      <c r="B3" s="38" t="s">
        <v>83</v>
      </c>
      <c r="C3" s="38">
        <v>1</v>
      </c>
      <c r="E3" s="85">
        <v>1</v>
      </c>
      <c r="F3" s="39" t="s">
        <v>83</v>
      </c>
      <c r="G3" s="77">
        <v>4</v>
      </c>
      <c r="H3" s="38">
        <v>3</v>
      </c>
      <c r="I3" s="38">
        <v>3</v>
      </c>
      <c r="J3" s="38">
        <v>2</v>
      </c>
      <c r="K3" s="38">
        <v>1</v>
      </c>
      <c r="L3" s="38">
        <v>1</v>
      </c>
    </row>
    <row r="4" spans="1:16">
      <c r="A4" s="72" t="s">
        <v>3</v>
      </c>
      <c r="B4" s="38" t="s">
        <v>84</v>
      </c>
      <c r="C4" s="38">
        <v>1</v>
      </c>
      <c r="E4" s="85"/>
      <c r="F4" s="39" t="s">
        <v>84</v>
      </c>
      <c r="G4" s="77">
        <v>6</v>
      </c>
      <c r="H4" s="38">
        <v>5</v>
      </c>
      <c r="I4" s="38">
        <v>3</v>
      </c>
      <c r="J4" s="38">
        <v>3</v>
      </c>
      <c r="K4" s="38">
        <v>3</v>
      </c>
      <c r="L4" s="38">
        <v>2</v>
      </c>
    </row>
    <row r="5" spans="1:16">
      <c r="A5" s="72" t="s">
        <v>4</v>
      </c>
      <c r="B5" s="38" t="s">
        <v>84</v>
      </c>
      <c r="C5" s="38">
        <v>1</v>
      </c>
    </row>
    <row r="6" spans="1:16">
      <c r="E6" s="85">
        <v>2</v>
      </c>
      <c r="F6" s="39" t="s">
        <v>83</v>
      </c>
      <c r="G6" s="38">
        <v>6</v>
      </c>
      <c r="H6" s="38">
        <v>5</v>
      </c>
      <c r="I6" s="38">
        <v>4</v>
      </c>
      <c r="J6" s="38">
        <v>3</v>
      </c>
      <c r="K6" s="38">
        <v>2</v>
      </c>
      <c r="L6" s="38">
        <v>0</v>
      </c>
      <c r="M6" s="38">
        <v>0</v>
      </c>
      <c r="N6" s="38">
        <v>0</v>
      </c>
    </row>
    <row r="7" spans="1:16">
      <c r="A7" s="3" t="s">
        <v>22</v>
      </c>
      <c r="B7" s="38" t="s">
        <v>84</v>
      </c>
      <c r="C7" s="38">
        <v>2</v>
      </c>
      <c r="E7" s="85"/>
      <c r="F7" s="39" t="s">
        <v>84</v>
      </c>
      <c r="G7" s="38">
        <v>6</v>
      </c>
      <c r="H7" s="38">
        <v>6</v>
      </c>
      <c r="I7" s="38">
        <v>6</v>
      </c>
      <c r="J7" s="38">
        <v>5</v>
      </c>
      <c r="K7" s="38">
        <v>5</v>
      </c>
      <c r="L7" s="38">
        <v>5</v>
      </c>
      <c r="M7" s="38">
        <v>4</v>
      </c>
      <c r="N7" s="38">
        <v>3</v>
      </c>
    </row>
    <row r="8" spans="1:16">
      <c r="A8" s="3" t="s">
        <v>24</v>
      </c>
      <c r="B8" s="38" t="s">
        <v>84</v>
      </c>
      <c r="C8" s="38">
        <v>2</v>
      </c>
    </row>
    <row r="9" spans="1:16">
      <c r="A9" s="3" t="s">
        <v>25</v>
      </c>
      <c r="B9" s="38" t="s">
        <v>84</v>
      </c>
      <c r="C9" s="38">
        <v>2</v>
      </c>
      <c r="E9" s="85">
        <v>3</v>
      </c>
      <c r="F9" s="39" t="s">
        <v>83</v>
      </c>
      <c r="G9" s="77">
        <v>6</v>
      </c>
      <c r="H9" s="38">
        <v>6</v>
      </c>
      <c r="I9" s="38">
        <v>5</v>
      </c>
      <c r="J9" s="38">
        <v>5</v>
      </c>
      <c r="K9" s="38">
        <v>4</v>
      </c>
      <c r="L9" s="38">
        <v>4</v>
      </c>
      <c r="M9" s="38">
        <v>4</v>
      </c>
      <c r="N9" s="38">
        <v>3</v>
      </c>
      <c r="O9" s="38">
        <v>3</v>
      </c>
      <c r="P9" s="38">
        <v>3</v>
      </c>
    </row>
    <row r="10" spans="1:16">
      <c r="E10" s="85"/>
      <c r="F10" s="39" t="s">
        <v>84</v>
      </c>
      <c r="G10" s="77">
        <v>6</v>
      </c>
      <c r="H10" s="38">
        <v>5</v>
      </c>
      <c r="I10" s="38">
        <v>5</v>
      </c>
      <c r="J10" s="38">
        <v>4</v>
      </c>
      <c r="K10" s="38">
        <v>4</v>
      </c>
      <c r="L10" s="38">
        <v>3</v>
      </c>
      <c r="M10" s="38">
        <v>3</v>
      </c>
      <c r="N10" s="38">
        <v>2</v>
      </c>
      <c r="O10" s="38">
        <v>1</v>
      </c>
      <c r="P10" s="38">
        <v>0</v>
      </c>
    </row>
    <row r="11" spans="1:16">
      <c r="A11" s="53" t="s">
        <v>44</v>
      </c>
      <c r="B11" s="38" t="s">
        <v>83</v>
      </c>
      <c r="C11" s="38">
        <v>3</v>
      </c>
    </row>
    <row r="12" spans="1:16">
      <c r="A12" s="53" t="s">
        <v>45</v>
      </c>
      <c r="B12" s="38" t="s">
        <v>83</v>
      </c>
      <c r="C12" s="38">
        <v>3</v>
      </c>
      <c r="E12" s="85">
        <v>4</v>
      </c>
      <c r="F12" s="39" t="s">
        <v>83</v>
      </c>
      <c r="G12" s="77">
        <v>6</v>
      </c>
      <c r="H12" s="38">
        <v>5</v>
      </c>
      <c r="I12" s="38">
        <v>5</v>
      </c>
      <c r="J12" s="38">
        <v>4</v>
      </c>
      <c r="K12" s="38">
        <v>3</v>
      </c>
      <c r="L12" s="38">
        <v>2</v>
      </c>
      <c r="M12" s="38">
        <v>1</v>
      </c>
      <c r="N12" s="38">
        <v>0</v>
      </c>
      <c r="O12" s="38">
        <v>0</v>
      </c>
      <c r="P12" s="38">
        <v>0</v>
      </c>
    </row>
    <row r="13" spans="1:16">
      <c r="A13" s="53" t="s">
        <v>46</v>
      </c>
      <c r="B13" s="38" t="s">
        <v>83</v>
      </c>
      <c r="C13" s="38">
        <v>3</v>
      </c>
      <c r="E13" s="85"/>
      <c r="F13" s="39" t="s">
        <v>84</v>
      </c>
      <c r="G13" s="77">
        <v>7</v>
      </c>
      <c r="H13" s="38">
        <v>7</v>
      </c>
      <c r="I13" s="38">
        <v>6</v>
      </c>
      <c r="J13" s="38">
        <v>5</v>
      </c>
      <c r="K13" s="38">
        <v>5</v>
      </c>
      <c r="L13" s="38">
        <v>5</v>
      </c>
      <c r="M13" s="38">
        <v>5</v>
      </c>
      <c r="N13" s="38">
        <v>5</v>
      </c>
      <c r="O13" s="38">
        <v>4</v>
      </c>
      <c r="P13" s="38">
        <v>3</v>
      </c>
    </row>
    <row r="15" spans="1:16">
      <c r="A15" s="33" t="s">
        <v>64</v>
      </c>
      <c r="B15" s="38" t="s">
        <v>84</v>
      </c>
      <c r="C15" s="38">
        <v>4</v>
      </c>
      <c r="E15" s="85">
        <v>5</v>
      </c>
      <c r="F15" s="39" t="s">
        <v>83</v>
      </c>
      <c r="G15" s="77"/>
      <c r="H15" s="38"/>
      <c r="I15" s="38"/>
      <c r="J15" s="38"/>
      <c r="K15" s="38"/>
      <c r="L15" s="38"/>
      <c r="M15" s="38"/>
      <c r="N15" s="38"/>
      <c r="O15" s="38"/>
      <c r="P15" s="38"/>
    </row>
    <row r="16" spans="1:16">
      <c r="A16" s="33" t="s">
        <v>65</v>
      </c>
      <c r="B16" s="38" t="s">
        <v>84</v>
      </c>
      <c r="C16" s="38">
        <v>4</v>
      </c>
      <c r="E16" s="85"/>
      <c r="F16" s="39" t="s">
        <v>84</v>
      </c>
      <c r="G16" s="77"/>
      <c r="H16" s="38"/>
      <c r="I16" s="38"/>
      <c r="J16" s="38"/>
      <c r="K16" s="38"/>
      <c r="L16" s="38"/>
      <c r="M16" s="38"/>
      <c r="N16" s="38"/>
      <c r="O16" s="38"/>
      <c r="P16" s="38"/>
    </row>
    <row r="17" spans="1:16">
      <c r="A17" s="33" t="s">
        <v>66</v>
      </c>
      <c r="B17" s="38" t="s">
        <v>84</v>
      </c>
      <c r="C17" s="38">
        <v>4</v>
      </c>
    </row>
    <row r="18" spans="1:16">
      <c r="E18" s="85">
        <v>6</v>
      </c>
      <c r="F18" s="39" t="s">
        <v>83</v>
      </c>
      <c r="G18" s="77"/>
      <c r="H18" s="38"/>
      <c r="I18" s="38"/>
      <c r="J18" s="38"/>
      <c r="K18" s="38"/>
      <c r="L18" s="38"/>
      <c r="M18" s="38"/>
      <c r="N18" s="38"/>
      <c r="O18" s="38"/>
      <c r="P18" s="38"/>
    </row>
    <row r="19" spans="1:16">
      <c r="A19" s="53"/>
      <c r="B19" s="38"/>
      <c r="C19" s="38">
        <v>5</v>
      </c>
      <c r="E19" s="85"/>
      <c r="F19" s="39" t="s">
        <v>84</v>
      </c>
      <c r="G19" s="77"/>
      <c r="H19" s="38"/>
      <c r="I19" s="38"/>
      <c r="J19" s="38"/>
      <c r="K19" s="38"/>
      <c r="L19" s="38"/>
      <c r="M19" s="38"/>
      <c r="N19" s="38"/>
      <c r="O19" s="38"/>
      <c r="P19" s="38"/>
    </row>
    <row r="20" spans="1:16">
      <c r="A20" s="53"/>
      <c r="B20" s="38"/>
      <c r="C20" s="38">
        <v>5</v>
      </c>
    </row>
    <row r="21" spans="1:16">
      <c r="A21" s="53"/>
      <c r="B21" s="38"/>
      <c r="C21" s="38">
        <v>5</v>
      </c>
      <c r="E21" s="85" t="s">
        <v>91</v>
      </c>
      <c r="F21" s="39" t="s">
        <v>83</v>
      </c>
      <c r="G21" s="39">
        <f>SUM(G3,G6,G9,G12,G15,G18)</f>
        <v>22</v>
      </c>
      <c r="H21" s="39">
        <f t="shared" ref="H21:P21" si="0">SUM(H3,H6,H9,H12,H15,H18)</f>
        <v>19</v>
      </c>
      <c r="I21" s="39">
        <f t="shared" si="0"/>
        <v>17</v>
      </c>
      <c r="J21" s="39">
        <f t="shared" si="0"/>
        <v>14</v>
      </c>
      <c r="K21" s="39">
        <f t="shared" si="0"/>
        <v>10</v>
      </c>
      <c r="L21" s="39">
        <f t="shared" si="0"/>
        <v>7</v>
      </c>
      <c r="M21" s="39">
        <f t="shared" si="0"/>
        <v>5</v>
      </c>
      <c r="N21" s="39">
        <f t="shared" si="0"/>
        <v>3</v>
      </c>
      <c r="O21" s="39">
        <f t="shared" si="0"/>
        <v>3</v>
      </c>
      <c r="P21" s="39">
        <f t="shared" si="0"/>
        <v>3</v>
      </c>
    </row>
    <row r="22" spans="1:16">
      <c r="E22" s="85"/>
      <c r="F22" s="39" t="s">
        <v>84</v>
      </c>
      <c r="G22" s="39">
        <f>SUM(G4,G7,G10,G13,G16,G19)</f>
        <v>25</v>
      </c>
      <c r="H22" s="39">
        <f t="shared" ref="H22:P22" si="1">SUM(H4,H7,H10,H13,H16,H19)</f>
        <v>23</v>
      </c>
      <c r="I22" s="39">
        <f t="shared" si="1"/>
        <v>20</v>
      </c>
      <c r="J22" s="39">
        <f t="shared" si="1"/>
        <v>17</v>
      </c>
      <c r="K22" s="39">
        <f t="shared" si="1"/>
        <v>17</v>
      </c>
      <c r="L22" s="39">
        <f t="shared" si="1"/>
        <v>15</v>
      </c>
      <c r="M22" s="39">
        <f t="shared" si="1"/>
        <v>12</v>
      </c>
      <c r="N22" s="39">
        <f t="shared" si="1"/>
        <v>10</v>
      </c>
      <c r="O22" s="39">
        <f t="shared" si="1"/>
        <v>5</v>
      </c>
      <c r="P22" s="39">
        <f t="shared" si="1"/>
        <v>3</v>
      </c>
    </row>
    <row r="23" spans="1:16">
      <c r="A23" s="33"/>
      <c r="B23" s="38"/>
      <c r="C23" s="38">
        <v>6</v>
      </c>
      <c r="E23" s="85"/>
      <c r="F23" s="39" t="s">
        <v>92</v>
      </c>
      <c r="G23" s="39">
        <f>SUM(G21:G22)</f>
        <v>47</v>
      </c>
      <c r="H23" s="39">
        <f t="shared" ref="H23:P23" si="2">SUM(H21:H22)</f>
        <v>42</v>
      </c>
      <c r="I23" s="39">
        <f t="shared" si="2"/>
        <v>37</v>
      </c>
      <c r="J23" s="39">
        <f t="shared" si="2"/>
        <v>31</v>
      </c>
      <c r="K23" s="39">
        <f t="shared" si="2"/>
        <v>27</v>
      </c>
      <c r="L23" s="39">
        <f t="shared" si="2"/>
        <v>22</v>
      </c>
      <c r="M23" s="39">
        <f t="shared" si="2"/>
        <v>17</v>
      </c>
      <c r="N23" s="39">
        <f t="shared" si="2"/>
        <v>13</v>
      </c>
      <c r="O23" s="39">
        <f t="shared" si="2"/>
        <v>8</v>
      </c>
      <c r="P23" s="39">
        <f t="shared" si="2"/>
        <v>6</v>
      </c>
    </row>
    <row r="24" spans="1:16">
      <c r="A24" s="33"/>
      <c r="B24" s="38"/>
      <c r="C24" s="38">
        <v>6</v>
      </c>
      <c r="E24" s="86" t="s">
        <v>93</v>
      </c>
      <c r="F24" s="75" t="s">
        <v>83</v>
      </c>
      <c r="G24" s="78">
        <f>G21/G23</f>
        <v>0.46808510638297873</v>
      </c>
      <c r="H24" s="78">
        <f t="shared" ref="H24:P24" si="3">H21/H23</f>
        <v>0.45238095238095238</v>
      </c>
      <c r="I24" s="78">
        <f t="shared" si="3"/>
        <v>0.45945945945945948</v>
      </c>
      <c r="J24" s="78">
        <f t="shared" si="3"/>
        <v>0.45161290322580644</v>
      </c>
      <c r="K24" s="78">
        <f t="shared" si="3"/>
        <v>0.37037037037037035</v>
      </c>
      <c r="L24" s="78">
        <f t="shared" si="3"/>
        <v>0.31818181818181818</v>
      </c>
      <c r="M24" s="78">
        <f t="shared" si="3"/>
        <v>0.29411764705882354</v>
      </c>
      <c r="N24" s="78">
        <f t="shared" si="3"/>
        <v>0.23076923076923078</v>
      </c>
      <c r="O24" s="78">
        <f t="shared" si="3"/>
        <v>0.375</v>
      </c>
      <c r="P24" s="78">
        <f t="shared" si="3"/>
        <v>0.5</v>
      </c>
    </row>
    <row r="25" spans="1:16">
      <c r="A25" s="33"/>
      <c r="B25" s="38"/>
      <c r="C25" s="38">
        <v>6</v>
      </c>
      <c r="E25" s="86"/>
      <c r="F25" s="75" t="s">
        <v>84</v>
      </c>
      <c r="G25" s="78">
        <f>G22/G23</f>
        <v>0.53191489361702127</v>
      </c>
      <c r="H25" s="78">
        <f t="shared" ref="H25:P25" si="4">H22/H23</f>
        <v>0.54761904761904767</v>
      </c>
      <c r="I25" s="78">
        <f t="shared" si="4"/>
        <v>0.54054054054054057</v>
      </c>
      <c r="J25" s="78">
        <f t="shared" si="4"/>
        <v>0.54838709677419351</v>
      </c>
      <c r="K25" s="78">
        <f t="shared" si="4"/>
        <v>0.62962962962962965</v>
      </c>
      <c r="L25" s="78">
        <f t="shared" si="4"/>
        <v>0.68181818181818177</v>
      </c>
      <c r="M25" s="78">
        <f t="shared" si="4"/>
        <v>0.70588235294117652</v>
      </c>
      <c r="N25" s="78">
        <f t="shared" si="4"/>
        <v>0.76923076923076927</v>
      </c>
      <c r="O25" s="78">
        <f t="shared" si="4"/>
        <v>0.625</v>
      </c>
      <c r="P25" s="78">
        <f t="shared" si="4"/>
        <v>0.5</v>
      </c>
    </row>
    <row r="27" spans="1:16">
      <c r="A27" s="75" t="s">
        <v>113</v>
      </c>
      <c r="B27" s="75">
        <f>COUNTIF(B3:B25,"Male")</f>
        <v>4</v>
      </c>
      <c r="C27" s="78">
        <f>B27/B29</f>
        <v>0.33333333333333331</v>
      </c>
    </row>
    <row r="28" spans="1:16">
      <c r="A28" s="75" t="s">
        <v>112</v>
      </c>
      <c r="B28" s="75">
        <f>COUNTIF(B3:B25,"Female")</f>
        <v>8</v>
      </c>
      <c r="C28" s="78">
        <f>B28/B29</f>
        <v>0.66666666666666663</v>
      </c>
    </row>
    <row r="29" spans="1:16">
      <c r="A29" s="75" t="s">
        <v>114</v>
      </c>
      <c r="B29" s="75">
        <f>SUM(B27:B28)</f>
        <v>12</v>
      </c>
    </row>
    <row r="31" spans="1:16">
      <c r="A31" s="87" t="s">
        <v>89</v>
      </c>
      <c r="B31" s="87"/>
      <c r="C31" s="87"/>
    </row>
    <row r="32" spans="1:16">
      <c r="A32" s="73" t="s">
        <v>0</v>
      </c>
      <c r="B32" s="73" t="s">
        <v>82</v>
      </c>
      <c r="C32" s="73" t="s">
        <v>81</v>
      </c>
    </row>
    <row r="33" spans="1:3">
      <c r="A33" s="72" t="s">
        <v>2</v>
      </c>
      <c r="B33" s="38" t="s">
        <v>83</v>
      </c>
      <c r="C33" s="38">
        <v>1</v>
      </c>
    </row>
    <row r="34" spans="1:3">
      <c r="A34" s="3" t="s">
        <v>22</v>
      </c>
      <c r="B34" s="38" t="s">
        <v>84</v>
      </c>
      <c r="C34" s="38">
        <v>2</v>
      </c>
    </row>
    <row r="35" spans="1:3">
      <c r="A35" s="53" t="s">
        <v>44</v>
      </c>
      <c r="B35" s="38" t="s">
        <v>83</v>
      </c>
      <c r="C35" s="38">
        <v>3</v>
      </c>
    </row>
    <row r="36" spans="1:3">
      <c r="A36" s="33" t="s">
        <v>64</v>
      </c>
      <c r="B36" s="38" t="s">
        <v>84</v>
      </c>
      <c r="C36" s="38">
        <v>4</v>
      </c>
    </row>
    <row r="37" spans="1:3">
      <c r="A37" s="33"/>
      <c r="B37" s="38"/>
      <c r="C37" s="38">
        <v>5</v>
      </c>
    </row>
    <row r="38" spans="1:3">
      <c r="A38" s="33"/>
      <c r="B38" s="38"/>
      <c r="C38" s="38">
        <v>6</v>
      </c>
    </row>
  </sheetData>
  <mergeCells count="11">
    <mergeCell ref="E21:E23"/>
    <mergeCell ref="E24:E25"/>
    <mergeCell ref="A31:C31"/>
    <mergeCell ref="G1:P1"/>
    <mergeCell ref="A1:C1"/>
    <mergeCell ref="E18:E19"/>
    <mergeCell ref="E15:E16"/>
    <mergeCell ref="E12:E13"/>
    <mergeCell ref="E9:E10"/>
    <mergeCell ref="E6:E7"/>
    <mergeCell ref="E3:E4"/>
  </mergeCells>
  <conditionalFormatting sqref="B3:B25">
    <cfRule type="containsText" dxfId="14" priority="15" operator="containsText" text="Female">
      <formula>NOT(ISERROR(SEARCH("Female",B3)))</formula>
    </cfRule>
    <cfRule type="containsText" dxfId="13" priority="16" operator="containsText" text="Male">
      <formula>NOT(ISERROR(SEARCH("Male",B3)))</formula>
    </cfRule>
  </conditionalFormatting>
  <conditionalFormatting sqref="B33:B38">
    <cfRule type="containsText" dxfId="12" priority="1" operator="containsText" text="Female">
      <formula>NOT(ISERROR(SEARCH("Female",B33)))</formula>
    </cfRule>
    <cfRule type="containsText" dxfId="11" priority="2" operator="containsText" text="Male">
      <formula>NOT(ISERROR(SEARCH("Male",B33)))</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37"/>
  <sheetViews>
    <sheetView workbookViewId="0"/>
  </sheetViews>
  <sheetFormatPr defaultRowHeight="15"/>
  <cols>
    <col min="1" max="1" width="22.7109375" style="36" customWidth="1"/>
    <col min="2" max="6" width="8.7109375" style="36" customWidth="1"/>
    <col min="7" max="7" width="12.7109375" style="36" customWidth="1"/>
    <col min="8" max="9" width="8.7109375" style="36" customWidth="1"/>
    <col min="10" max="16384" width="9.140625" style="36"/>
  </cols>
  <sheetData>
    <row r="1" spans="1:11" ht="15" customHeight="1"/>
    <row r="2" spans="1:11" ht="15" customHeight="1">
      <c r="A2" s="88" t="s">
        <v>127</v>
      </c>
      <c r="B2" s="88"/>
      <c r="C2" s="88"/>
      <c r="D2" s="88"/>
      <c r="E2" s="88"/>
      <c r="F2" s="88"/>
      <c r="G2" s="88"/>
      <c r="I2" s="2" t="s">
        <v>13</v>
      </c>
    </row>
    <row r="3" spans="1:11" ht="15" customHeight="1">
      <c r="A3" s="48" t="s">
        <v>1</v>
      </c>
      <c r="B3" s="49">
        <v>1</v>
      </c>
      <c r="C3" s="49">
        <v>2</v>
      </c>
      <c r="D3" s="49">
        <v>3</v>
      </c>
      <c r="E3" s="49">
        <v>4</v>
      </c>
      <c r="F3" s="49">
        <v>5</v>
      </c>
      <c r="G3" s="49">
        <v>6</v>
      </c>
    </row>
    <row r="4" spans="1:11" ht="15" customHeight="1">
      <c r="A4" s="4" t="s">
        <v>2</v>
      </c>
      <c r="B4" s="11"/>
      <c r="C4" s="14"/>
      <c r="D4" s="11"/>
      <c r="E4" s="11"/>
      <c r="F4" s="11"/>
      <c r="G4" s="16"/>
      <c r="I4" s="11"/>
      <c r="J4" s="17" t="s">
        <v>14</v>
      </c>
    </row>
    <row r="5" spans="1:11" ht="15" customHeight="1">
      <c r="A5" s="4" t="s">
        <v>3</v>
      </c>
      <c r="B5" s="14"/>
      <c r="C5" s="13"/>
      <c r="D5" s="11"/>
      <c r="E5" s="11"/>
      <c r="F5" s="11"/>
      <c r="G5" s="15"/>
      <c r="I5" s="12"/>
      <c r="J5" s="17" t="s">
        <v>15</v>
      </c>
    </row>
    <row r="6" spans="1:11" ht="15" customHeight="1">
      <c r="A6" s="4" t="s">
        <v>4</v>
      </c>
      <c r="B6" s="14"/>
      <c r="C6" s="14"/>
      <c r="D6" s="11"/>
      <c r="E6" s="11"/>
      <c r="F6" s="11"/>
      <c r="G6" s="15"/>
      <c r="I6" s="13"/>
      <c r="J6" s="17" t="s">
        <v>43</v>
      </c>
    </row>
    <row r="7" spans="1:11" ht="15" customHeight="1">
      <c r="A7" s="4" t="s">
        <v>5</v>
      </c>
      <c r="B7" s="11"/>
      <c r="C7" s="11"/>
      <c r="D7" s="11"/>
      <c r="E7" s="11"/>
      <c r="F7" s="12" t="s">
        <v>6</v>
      </c>
      <c r="G7" s="34"/>
      <c r="J7" s="37" t="s">
        <v>42</v>
      </c>
    </row>
    <row r="8" spans="1:11" ht="15" customHeight="1">
      <c r="A8" s="4" t="s">
        <v>7</v>
      </c>
      <c r="B8" s="13"/>
      <c r="C8" s="13"/>
      <c r="D8" s="11"/>
      <c r="E8" s="12" t="s">
        <v>6</v>
      </c>
      <c r="F8" s="34"/>
      <c r="G8" s="34"/>
      <c r="I8" s="14"/>
      <c r="J8" s="17" t="s">
        <v>16</v>
      </c>
    </row>
    <row r="9" spans="1:11" ht="15" customHeight="1">
      <c r="A9" s="4" t="s">
        <v>8</v>
      </c>
      <c r="B9" s="11"/>
      <c r="C9" s="14"/>
      <c r="D9" s="12" t="s">
        <v>6</v>
      </c>
      <c r="E9" s="34"/>
      <c r="F9" s="34"/>
      <c r="G9" s="34"/>
      <c r="I9" s="15"/>
      <c r="J9" s="17" t="s">
        <v>17</v>
      </c>
    </row>
    <row r="10" spans="1:11" ht="15" customHeight="1">
      <c r="A10" s="4" t="s">
        <v>9</v>
      </c>
      <c r="B10" s="14"/>
      <c r="C10" s="12" t="s">
        <v>6</v>
      </c>
      <c r="D10" s="34"/>
      <c r="E10" s="34"/>
      <c r="F10" s="34"/>
      <c r="G10" s="34"/>
      <c r="I10" s="16"/>
      <c r="J10" s="17" t="s">
        <v>18</v>
      </c>
    </row>
    <row r="11" spans="1:11" ht="15" customHeight="1">
      <c r="A11" s="4" t="s">
        <v>10</v>
      </c>
      <c r="B11" s="13"/>
      <c r="C11" s="12" t="s">
        <v>6</v>
      </c>
      <c r="D11" s="34"/>
      <c r="E11" s="34"/>
      <c r="F11" s="34"/>
      <c r="G11" s="34"/>
      <c r="I11" s="66" t="s">
        <v>23</v>
      </c>
      <c r="J11" s="37" t="s">
        <v>94</v>
      </c>
    </row>
    <row r="12" spans="1:11" ht="15" customHeight="1">
      <c r="A12" s="4" t="s">
        <v>11</v>
      </c>
      <c r="B12" s="12" t="s">
        <v>6</v>
      </c>
      <c r="C12" s="34"/>
      <c r="D12" s="34"/>
      <c r="E12" s="34"/>
      <c r="F12" s="34"/>
      <c r="G12" s="34"/>
    </row>
    <row r="13" spans="1:11" ht="15" customHeight="1">
      <c r="A13" s="4" t="s">
        <v>12</v>
      </c>
      <c r="B13" s="12" t="s">
        <v>6</v>
      </c>
      <c r="C13" s="35"/>
      <c r="D13" s="35"/>
      <c r="E13" s="35"/>
      <c r="F13" s="35"/>
      <c r="G13" s="35"/>
    </row>
    <row r="14" spans="1:11" ht="15" customHeight="1">
      <c r="A14" s="63"/>
      <c r="B14" s="63"/>
      <c r="C14" s="63"/>
      <c r="D14" s="63"/>
      <c r="E14" s="63"/>
      <c r="F14" s="63"/>
      <c r="G14" s="63"/>
    </row>
    <row r="15" spans="1:11" ht="15" customHeight="1">
      <c r="A15" s="88" t="s">
        <v>19</v>
      </c>
      <c r="B15" s="88"/>
      <c r="C15" s="88"/>
      <c r="D15" s="88"/>
      <c r="E15" s="88"/>
      <c r="F15" s="88"/>
      <c r="G15" s="88"/>
      <c r="H15" s="88"/>
      <c r="I15" s="88"/>
    </row>
    <row r="16" spans="1:11" ht="15" customHeight="1">
      <c r="A16" s="48" t="s">
        <v>1</v>
      </c>
      <c r="B16" s="49">
        <v>1</v>
      </c>
      <c r="C16" s="49">
        <v>2</v>
      </c>
      <c r="D16" s="49">
        <v>3</v>
      </c>
      <c r="E16" s="49">
        <v>4</v>
      </c>
      <c r="F16" s="49">
        <v>5</v>
      </c>
      <c r="G16" s="49">
        <v>6</v>
      </c>
      <c r="H16" s="49" t="s">
        <v>21</v>
      </c>
      <c r="I16" s="49" t="s">
        <v>125</v>
      </c>
      <c r="K16" s="37" t="s">
        <v>126</v>
      </c>
    </row>
    <row r="17" spans="1:11" ht="15" customHeight="1">
      <c r="A17" s="72" t="s">
        <v>2</v>
      </c>
      <c r="B17" s="66">
        <v>1</v>
      </c>
      <c r="C17" s="66">
        <v>6</v>
      </c>
      <c r="D17" s="66">
        <v>1</v>
      </c>
      <c r="E17" s="66" t="s">
        <v>20</v>
      </c>
      <c r="F17" s="66">
        <v>2</v>
      </c>
      <c r="G17" s="66" t="s">
        <v>20</v>
      </c>
      <c r="H17" s="18">
        <f>SUM(B17:G17)</f>
        <v>10</v>
      </c>
      <c r="I17" s="39">
        <v>1</v>
      </c>
      <c r="K17" s="37" t="s">
        <v>124</v>
      </c>
    </row>
    <row r="18" spans="1:11" ht="15" customHeight="1">
      <c r="A18" s="72" t="s">
        <v>3</v>
      </c>
      <c r="B18" s="66" t="s">
        <v>20</v>
      </c>
      <c r="C18" s="66">
        <v>5</v>
      </c>
      <c r="D18" s="66">
        <v>2</v>
      </c>
      <c r="E18" s="66" t="s">
        <v>20</v>
      </c>
      <c r="F18" s="66">
        <v>3</v>
      </c>
      <c r="G18" s="66" t="s">
        <v>20</v>
      </c>
      <c r="H18" s="18">
        <f t="shared" ref="H18:H26" si="0">SUM(B18:G18)</f>
        <v>10</v>
      </c>
      <c r="I18" s="39">
        <v>1</v>
      </c>
    </row>
    <row r="19" spans="1:11" ht="15" customHeight="1">
      <c r="A19" s="72" t="s">
        <v>4</v>
      </c>
      <c r="B19" s="66">
        <v>8</v>
      </c>
      <c r="C19" s="66">
        <v>3</v>
      </c>
      <c r="D19" s="66">
        <v>3</v>
      </c>
      <c r="E19" s="66" t="s">
        <v>20</v>
      </c>
      <c r="F19" s="66">
        <v>1</v>
      </c>
      <c r="G19" s="66" t="s">
        <v>20</v>
      </c>
      <c r="H19" s="18">
        <f t="shared" si="0"/>
        <v>15</v>
      </c>
      <c r="I19" s="39">
        <v>4</v>
      </c>
    </row>
    <row r="20" spans="1:11" ht="15" customHeight="1">
      <c r="A20" s="72" t="s">
        <v>5</v>
      </c>
      <c r="B20" s="66" t="s">
        <v>20</v>
      </c>
      <c r="C20" s="66">
        <v>2</v>
      </c>
      <c r="D20" s="66">
        <v>5</v>
      </c>
      <c r="E20" s="66" t="s">
        <v>20</v>
      </c>
      <c r="F20" s="66">
        <v>4</v>
      </c>
      <c r="G20" s="12" t="s">
        <v>20</v>
      </c>
      <c r="H20" s="18">
        <f t="shared" si="0"/>
        <v>11</v>
      </c>
      <c r="I20" s="39">
        <v>3</v>
      </c>
    </row>
    <row r="21" spans="1:11" ht="15" customHeight="1">
      <c r="A21" s="72" t="s">
        <v>7</v>
      </c>
      <c r="B21" s="66">
        <v>3</v>
      </c>
      <c r="C21" s="66">
        <v>8</v>
      </c>
      <c r="D21" s="66">
        <v>4</v>
      </c>
      <c r="E21" s="66" t="s">
        <v>20</v>
      </c>
      <c r="F21" s="12">
        <v>10</v>
      </c>
      <c r="G21" s="12" t="s">
        <v>20</v>
      </c>
      <c r="H21" s="18">
        <f t="shared" si="0"/>
        <v>25</v>
      </c>
      <c r="I21" s="39">
        <v>6</v>
      </c>
    </row>
    <row r="22" spans="1:11" ht="15" customHeight="1">
      <c r="A22" s="72" t="s">
        <v>8</v>
      </c>
      <c r="B22" s="66">
        <v>9</v>
      </c>
      <c r="C22" s="66">
        <v>1</v>
      </c>
      <c r="D22" s="66">
        <v>6</v>
      </c>
      <c r="E22" s="12" t="s">
        <v>20</v>
      </c>
      <c r="F22" s="12">
        <v>10</v>
      </c>
      <c r="G22" s="12" t="s">
        <v>20</v>
      </c>
      <c r="H22" s="18">
        <f t="shared" si="0"/>
        <v>26</v>
      </c>
      <c r="I22" s="39">
        <v>7</v>
      </c>
    </row>
    <row r="23" spans="1:11" ht="15" customHeight="1">
      <c r="A23" s="72" t="s">
        <v>9</v>
      </c>
      <c r="B23" s="66">
        <v>2</v>
      </c>
      <c r="C23" s="66">
        <v>7</v>
      </c>
      <c r="D23" s="12">
        <v>10</v>
      </c>
      <c r="E23" s="12" t="s">
        <v>20</v>
      </c>
      <c r="F23" s="12">
        <v>10</v>
      </c>
      <c r="G23" s="12" t="s">
        <v>20</v>
      </c>
      <c r="H23" s="18">
        <f t="shared" si="0"/>
        <v>29</v>
      </c>
      <c r="I23" s="39">
        <v>8</v>
      </c>
    </row>
    <row r="24" spans="1:11" ht="15" customHeight="1">
      <c r="A24" s="72" t="s">
        <v>10</v>
      </c>
      <c r="B24" s="66" t="s">
        <v>20</v>
      </c>
      <c r="C24" s="66">
        <v>4</v>
      </c>
      <c r="D24" s="12">
        <v>10</v>
      </c>
      <c r="E24" s="12" t="s">
        <v>20</v>
      </c>
      <c r="F24" s="12">
        <v>10</v>
      </c>
      <c r="G24" s="12" t="s">
        <v>20</v>
      </c>
      <c r="H24" s="18">
        <f t="shared" si="0"/>
        <v>24</v>
      </c>
      <c r="I24" s="39">
        <v>5</v>
      </c>
    </row>
    <row r="25" spans="1:11" ht="15" customHeight="1">
      <c r="A25" s="72" t="s">
        <v>11</v>
      </c>
      <c r="B25" s="66">
        <v>10</v>
      </c>
      <c r="C25" s="12">
        <v>10</v>
      </c>
      <c r="D25" s="12">
        <v>10</v>
      </c>
      <c r="E25" s="12" t="s">
        <v>20</v>
      </c>
      <c r="F25" s="12">
        <v>10</v>
      </c>
      <c r="G25" s="12" t="s">
        <v>20</v>
      </c>
      <c r="H25" s="18">
        <f t="shared" si="0"/>
        <v>40</v>
      </c>
      <c r="I25" s="39">
        <v>9</v>
      </c>
    </row>
    <row r="26" spans="1:11" ht="15" customHeight="1">
      <c r="A26" s="72" t="s">
        <v>12</v>
      </c>
      <c r="B26" s="66" t="s">
        <v>20</v>
      </c>
      <c r="C26" s="12">
        <v>10</v>
      </c>
      <c r="D26" s="12">
        <v>10</v>
      </c>
      <c r="E26" s="12" t="s">
        <v>20</v>
      </c>
      <c r="F26" s="12">
        <v>10</v>
      </c>
      <c r="G26" s="12" t="s">
        <v>20</v>
      </c>
      <c r="H26" s="18">
        <f t="shared" si="0"/>
        <v>30</v>
      </c>
      <c r="I26" s="39">
        <v>10</v>
      </c>
    </row>
    <row r="27" spans="1:11" ht="15" customHeight="1"/>
    <row r="28" spans="1:11" ht="15" customHeight="1">
      <c r="A28" s="39" t="s">
        <v>85</v>
      </c>
      <c r="B28" s="38">
        <v>4</v>
      </c>
      <c r="C28" s="38">
        <v>3</v>
      </c>
      <c r="D28" s="38">
        <v>3</v>
      </c>
      <c r="E28" s="38">
        <v>2</v>
      </c>
      <c r="F28" s="38">
        <v>1</v>
      </c>
      <c r="G28" s="38">
        <v>1</v>
      </c>
    </row>
    <row r="29" spans="1:11" ht="15" customHeight="1">
      <c r="A29" s="39" t="s">
        <v>86</v>
      </c>
      <c r="B29" s="38">
        <v>6</v>
      </c>
      <c r="C29" s="38">
        <v>5</v>
      </c>
      <c r="D29" s="38">
        <v>3</v>
      </c>
      <c r="E29" s="38">
        <v>3</v>
      </c>
      <c r="F29" s="38">
        <v>3</v>
      </c>
      <c r="G29" s="38">
        <v>2</v>
      </c>
    </row>
    <row r="30" spans="1:11" ht="15" customHeight="1">
      <c r="A30" s="75" t="s">
        <v>21</v>
      </c>
      <c r="B30" s="75">
        <f>SUM(B28:B29)</f>
        <v>10</v>
      </c>
      <c r="C30" s="75">
        <f t="shared" ref="C30:G30" si="1">SUM(C28:C29)</f>
        <v>8</v>
      </c>
      <c r="D30" s="75">
        <f t="shared" si="1"/>
        <v>6</v>
      </c>
      <c r="E30" s="75">
        <f t="shared" si="1"/>
        <v>5</v>
      </c>
      <c r="F30" s="75">
        <f t="shared" si="1"/>
        <v>4</v>
      </c>
      <c r="G30" s="75">
        <f t="shared" si="1"/>
        <v>3</v>
      </c>
    </row>
    <row r="31" spans="1:11" ht="15" customHeight="1">
      <c r="A31" s="39" t="s">
        <v>87</v>
      </c>
      <c r="B31" s="74">
        <f>B28/B30</f>
        <v>0.4</v>
      </c>
      <c r="C31" s="74">
        <f t="shared" ref="C31:G31" si="2">C28/C30</f>
        <v>0.375</v>
      </c>
      <c r="D31" s="74">
        <f t="shared" si="2"/>
        <v>0.5</v>
      </c>
      <c r="E31" s="74">
        <f t="shared" si="2"/>
        <v>0.4</v>
      </c>
      <c r="F31" s="74">
        <f t="shared" si="2"/>
        <v>0.25</v>
      </c>
      <c r="G31" s="74">
        <f t="shared" si="2"/>
        <v>0.33333333333333331</v>
      </c>
    </row>
    <row r="32" spans="1:11" ht="15" customHeight="1">
      <c r="A32" s="39" t="s">
        <v>88</v>
      </c>
      <c r="B32" s="74">
        <f>B29/B30</f>
        <v>0.6</v>
      </c>
      <c r="C32" s="74">
        <f t="shared" ref="C32:G32" si="3">C29/C30</f>
        <v>0.625</v>
      </c>
      <c r="D32" s="74">
        <f t="shared" si="3"/>
        <v>0.5</v>
      </c>
      <c r="E32" s="74">
        <f t="shared" si="3"/>
        <v>0.6</v>
      </c>
      <c r="F32" s="74">
        <f t="shared" si="3"/>
        <v>0.75</v>
      </c>
      <c r="G32" s="74">
        <f t="shared" si="3"/>
        <v>0.66666666666666663</v>
      </c>
    </row>
    <row r="33" ht="15" customHeight="1"/>
    <row r="34" ht="15" customHeight="1"/>
    <row r="35" ht="15" customHeight="1"/>
    <row r="36" ht="15" customHeight="1"/>
    <row r="37" ht="15" customHeight="1"/>
  </sheetData>
  <mergeCells count="2">
    <mergeCell ref="A2:G2"/>
    <mergeCell ref="A15:I15"/>
  </mergeCells>
  <conditionalFormatting sqref="H17:H26">
    <cfRule type="top10" dxfId="10" priority="2" bottom="1" rank="3"/>
  </conditionalFormatting>
  <conditionalFormatting sqref="I17:I26">
    <cfRule type="top10" dxfId="9" priority="1" bottom="1" rank="3"/>
  </conditionalFormatting>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dimension ref="A1:M36"/>
  <sheetViews>
    <sheetView workbookViewId="0"/>
  </sheetViews>
  <sheetFormatPr defaultRowHeight="15"/>
  <cols>
    <col min="1" max="1" width="22.7109375" style="36" customWidth="1"/>
    <col min="2" max="8" width="8.7109375" style="36" customWidth="1"/>
    <col min="9" max="9" width="12.7109375" style="36" customWidth="1"/>
    <col min="10" max="10" width="8.7109375" style="36" customWidth="1"/>
    <col min="11" max="11" width="9.140625" style="36"/>
    <col min="12" max="12" width="8.7109375" style="36" customWidth="1"/>
    <col min="13" max="16384" width="9.140625" style="36"/>
  </cols>
  <sheetData>
    <row r="1" spans="1:13" ht="15" customHeight="1"/>
    <row r="2" spans="1:13" ht="15" customHeight="1">
      <c r="A2" s="89" t="s">
        <v>128</v>
      </c>
      <c r="B2" s="90"/>
      <c r="C2" s="90"/>
      <c r="D2" s="90"/>
      <c r="E2" s="90"/>
      <c r="F2" s="90"/>
      <c r="G2" s="90"/>
      <c r="H2" s="90"/>
      <c r="I2" s="90"/>
      <c r="J2" s="91"/>
      <c r="L2" s="2" t="s">
        <v>13</v>
      </c>
    </row>
    <row r="3" spans="1:13" ht="15" customHeight="1">
      <c r="A3" s="50" t="s">
        <v>1</v>
      </c>
      <c r="B3" s="50">
        <v>1</v>
      </c>
      <c r="C3" s="50">
        <v>2</v>
      </c>
      <c r="D3" s="50">
        <v>3</v>
      </c>
      <c r="E3" s="50">
        <v>4</v>
      </c>
      <c r="F3" s="50">
        <v>5</v>
      </c>
      <c r="G3" s="50">
        <v>6</v>
      </c>
      <c r="H3" s="50">
        <v>7</v>
      </c>
      <c r="I3" s="50">
        <v>8</v>
      </c>
      <c r="J3" s="51" t="s">
        <v>37</v>
      </c>
    </row>
    <row r="4" spans="1:13" ht="15" customHeight="1">
      <c r="A4" s="33" t="s">
        <v>22</v>
      </c>
      <c r="B4" s="26"/>
      <c r="C4" s="27"/>
      <c r="D4" s="45"/>
      <c r="E4" s="45"/>
      <c r="F4" s="45"/>
      <c r="G4" s="28" t="s">
        <v>23</v>
      </c>
      <c r="H4" s="45"/>
      <c r="I4" s="16"/>
      <c r="J4" s="39">
        <f>COUNTIF(B4:I4,"SB")</f>
        <v>1</v>
      </c>
      <c r="L4" s="11"/>
      <c r="M4" s="17" t="s">
        <v>14</v>
      </c>
    </row>
    <row r="5" spans="1:13" ht="15" customHeight="1">
      <c r="A5" s="33" t="s">
        <v>24</v>
      </c>
      <c r="B5" s="28" t="s">
        <v>23</v>
      </c>
      <c r="C5" s="45"/>
      <c r="D5" s="45"/>
      <c r="E5" s="28" t="s">
        <v>23</v>
      </c>
      <c r="F5" s="29"/>
      <c r="G5" s="27"/>
      <c r="H5" s="45"/>
      <c r="I5" s="30"/>
      <c r="J5" s="39">
        <f t="shared" ref="J5:J15" si="0">COUNTIF(B5:I5,"SB")</f>
        <v>2</v>
      </c>
      <c r="L5" s="12"/>
      <c r="M5" s="17" t="s">
        <v>15</v>
      </c>
    </row>
    <row r="6" spans="1:13" ht="15" customHeight="1">
      <c r="A6" s="33" t="s">
        <v>25</v>
      </c>
      <c r="B6" s="45"/>
      <c r="C6" s="45"/>
      <c r="D6" s="46"/>
      <c r="E6" s="46"/>
      <c r="F6" s="29"/>
      <c r="G6" s="26"/>
      <c r="H6" s="45"/>
      <c r="I6" s="30"/>
      <c r="J6" s="39">
        <f t="shared" si="0"/>
        <v>0</v>
      </c>
      <c r="L6" s="13"/>
      <c r="M6" s="17" t="s">
        <v>38</v>
      </c>
    </row>
    <row r="7" spans="1:13" ht="15" customHeight="1">
      <c r="A7" s="33" t="s">
        <v>26</v>
      </c>
      <c r="B7" s="45"/>
      <c r="C7" s="45"/>
      <c r="D7" s="27"/>
      <c r="E7" s="29"/>
      <c r="F7" s="28" t="s">
        <v>23</v>
      </c>
      <c r="G7" s="29"/>
      <c r="H7" s="31" t="s">
        <v>6</v>
      </c>
      <c r="I7" s="32"/>
      <c r="J7" s="39">
        <f t="shared" si="0"/>
        <v>1</v>
      </c>
      <c r="M7" s="37" t="s">
        <v>41</v>
      </c>
    </row>
    <row r="8" spans="1:13" ht="15" customHeight="1">
      <c r="A8" s="33" t="s">
        <v>27</v>
      </c>
      <c r="B8" s="45"/>
      <c r="C8" s="45"/>
      <c r="D8" s="28" t="s">
        <v>23</v>
      </c>
      <c r="E8" s="27"/>
      <c r="F8" s="29"/>
      <c r="G8" s="31" t="s">
        <v>6</v>
      </c>
      <c r="H8" s="44"/>
      <c r="I8" s="44"/>
      <c r="J8" s="39">
        <f t="shared" si="0"/>
        <v>1</v>
      </c>
      <c r="L8" s="14"/>
      <c r="M8" s="17" t="s">
        <v>40</v>
      </c>
    </row>
    <row r="9" spans="1:13" ht="15" customHeight="1">
      <c r="A9" s="33" t="s">
        <v>28</v>
      </c>
      <c r="B9" s="47"/>
      <c r="C9" s="47"/>
      <c r="D9" s="47"/>
      <c r="E9" s="29"/>
      <c r="F9" s="31" t="s">
        <v>6</v>
      </c>
      <c r="G9" s="44"/>
      <c r="H9" s="44"/>
      <c r="I9" s="44"/>
      <c r="J9" s="39">
        <f t="shared" si="0"/>
        <v>0</v>
      </c>
      <c r="M9" s="37" t="s">
        <v>39</v>
      </c>
    </row>
    <row r="10" spans="1:13" ht="15" customHeight="1">
      <c r="A10" s="33" t="s">
        <v>29</v>
      </c>
      <c r="B10" s="29"/>
      <c r="C10" s="28" t="s">
        <v>23</v>
      </c>
      <c r="D10" s="29"/>
      <c r="E10" s="28" t="s">
        <v>23</v>
      </c>
      <c r="F10" s="31" t="s">
        <v>6</v>
      </c>
      <c r="G10" s="44"/>
      <c r="H10" s="44"/>
      <c r="I10" s="44"/>
      <c r="J10" s="39">
        <f t="shared" si="0"/>
        <v>2</v>
      </c>
      <c r="L10" s="15"/>
      <c r="M10" s="17" t="s">
        <v>17</v>
      </c>
    </row>
    <row r="11" spans="1:13" ht="15" customHeight="1">
      <c r="A11" s="33" t="s">
        <v>30</v>
      </c>
      <c r="B11" s="45"/>
      <c r="C11" s="45"/>
      <c r="D11" s="45"/>
      <c r="E11" s="31" t="s">
        <v>6</v>
      </c>
      <c r="F11" s="44"/>
      <c r="G11" s="44"/>
      <c r="H11" s="44"/>
      <c r="I11" s="44"/>
      <c r="J11" s="39">
        <f t="shared" si="0"/>
        <v>0</v>
      </c>
      <c r="L11" s="16"/>
      <c r="M11" s="17" t="s">
        <v>18</v>
      </c>
    </row>
    <row r="12" spans="1:13" ht="15" customHeight="1">
      <c r="A12" s="33" t="s">
        <v>31</v>
      </c>
      <c r="B12" s="45"/>
      <c r="C12" s="45"/>
      <c r="D12" s="31" t="s">
        <v>6</v>
      </c>
      <c r="E12" s="44"/>
      <c r="F12" s="44"/>
      <c r="G12" s="44"/>
      <c r="H12" s="44"/>
      <c r="I12" s="44"/>
      <c r="J12" s="39">
        <f t="shared" si="0"/>
        <v>0</v>
      </c>
      <c r="L12" s="38" t="s">
        <v>23</v>
      </c>
      <c r="M12" s="37" t="s">
        <v>36</v>
      </c>
    </row>
    <row r="13" spans="1:13" ht="15" customHeight="1">
      <c r="A13" s="33" t="s">
        <v>32</v>
      </c>
      <c r="B13" s="29"/>
      <c r="C13" s="26"/>
      <c r="D13" s="31" t="s">
        <v>6</v>
      </c>
      <c r="E13" s="44"/>
      <c r="F13" s="44"/>
      <c r="G13" s="44"/>
      <c r="H13" s="44"/>
      <c r="I13" s="44"/>
      <c r="J13" s="39">
        <f t="shared" si="0"/>
        <v>0</v>
      </c>
    </row>
    <row r="14" spans="1:13" ht="15" customHeight="1">
      <c r="A14" s="33" t="s">
        <v>33</v>
      </c>
      <c r="B14" s="27"/>
      <c r="C14" s="31" t="s">
        <v>6</v>
      </c>
      <c r="D14" s="44"/>
      <c r="E14" s="44"/>
      <c r="F14" s="44"/>
      <c r="G14" s="44"/>
      <c r="H14" s="44"/>
      <c r="I14" s="44"/>
      <c r="J14" s="39">
        <f t="shared" si="0"/>
        <v>0</v>
      </c>
    </row>
    <row r="15" spans="1:13" ht="15" customHeight="1">
      <c r="A15" s="33" t="s">
        <v>34</v>
      </c>
      <c r="B15" s="31" t="s">
        <v>6</v>
      </c>
      <c r="C15" s="44"/>
      <c r="D15" s="44"/>
      <c r="E15" s="44"/>
      <c r="F15" s="44"/>
      <c r="G15" s="44"/>
      <c r="H15" s="44"/>
      <c r="I15" s="44"/>
      <c r="J15" s="39">
        <f t="shared" si="0"/>
        <v>0</v>
      </c>
    </row>
    <row r="16" spans="1:13" ht="15" customHeight="1">
      <c r="A16" s="63"/>
      <c r="B16" s="63"/>
      <c r="C16" s="63"/>
      <c r="D16" s="63"/>
      <c r="E16" s="63"/>
      <c r="F16" s="63"/>
      <c r="G16" s="63"/>
      <c r="H16" s="63"/>
      <c r="I16" s="63"/>
    </row>
    <row r="17" spans="1:11" ht="15" customHeight="1">
      <c r="A17" s="88" t="s">
        <v>35</v>
      </c>
      <c r="B17" s="88"/>
      <c r="C17" s="88"/>
      <c r="D17" s="88"/>
      <c r="E17" s="88"/>
      <c r="F17" s="88"/>
      <c r="G17" s="88"/>
      <c r="H17" s="88"/>
      <c r="I17" s="88"/>
      <c r="J17" s="88"/>
      <c r="K17" s="88"/>
    </row>
    <row r="18" spans="1:11" ht="15" customHeight="1">
      <c r="A18" s="50" t="s">
        <v>1</v>
      </c>
      <c r="B18" s="62">
        <v>1</v>
      </c>
      <c r="C18" s="62">
        <v>2</v>
      </c>
      <c r="D18" s="62">
        <v>3</v>
      </c>
      <c r="E18" s="62">
        <v>4</v>
      </c>
      <c r="F18" s="62">
        <v>5</v>
      </c>
      <c r="G18" s="62">
        <v>6</v>
      </c>
      <c r="H18" s="62">
        <v>7</v>
      </c>
      <c r="I18" s="62">
        <v>8</v>
      </c>
      <c r="J18" s="62" t="s">
        <v>21</v>
      </c>
      <c r="K18" s="62" t="s">
        <v>61</v>
      </c>
    </row>
    <row r="19" spans="1:11" ht="15" customHeight="1">
      <c r="A19" s="3" t="s">
        <v>22</v>
      </c>
      <c r="B19" s="25">
        <v>11</v>
      </c>
      <c r="C19" s="25">
        <v>10</v>
      </c>
      <c r="D19" s="25">
        <v>1</v>
      </c>
      <c r="E19" s="25">
        <v>8</v>
      </c>
      <c r="F19" s="25">
        <v>6</v>
      </c>
      <c r="G19" s="41">
        <v>1</v>
      </c>
      <c r="H19" s="25">
        <v>3</v>
      </c>
      <c r="I19" s="16">
        <v>1</v>
      </c>
      <c r="J19" s="19">
        <f>SUM(B19:I19)</f>
        <v>41</v>
      </c>
      <c r="K19" s="39">
        <v>3</v>
      </c>
    </row>
    <row r="20" spans="1:11" ht="15" customHeight="1">
      <c r="A20" s="3" t="s">
        <v>24</v>
      </c>
      <c r="B20" s="41">
        <v>1</v>
      </c>
      <c r="C20" s="25">
        <v>4</v>
      </c>
      <c r="D20" s="25">
        <v>6</v>
      </c>
      <c r="E20" s="41">
        <v>3</v>
      </c>
      <c r="F20" s="25">
        <v>4</v>
      </c>
      <c r="G20" s="25">
        <v>3</v>
      </c>
      <c r="H20" s="25">
        <v>1</v>
      </c>
      <c r="I20" s="25">
        <v>2</v>
      </c>
      <c r="J20" s="19">
        <f t="shared" ref="J20:J30" si="1">SUM(B20:I20)</f>
        <v>24</v>
      </c>
      <c r="K20" s="39">
        <v>1</v>
      </c>
    </row>
    <row r="21" spans="1:11" ht="15" customHeight="1">
      <c r="A21" s="3" t="s">
        <v>25</v>
      </c>
      <c r="B21" s="25">
        <v>4</v>
      </c>
      <c r="C21" s="25">
        <v>9</v>
      </c>
      <c r="D21" s="25">
        <v>5</v>
      </c>
      <c r="E21" s="25">
        <v>2</v>
      </c>
      <c r="F21" s="25">
        <v>2</v>
      </c>
      <c r="G21" s="25">
        <v>4</v>
      </c>
      <c r="H21" s="25">
        <v>2</v>
      </c>
      <c r="I21" s="25">
        <v>3</v>
      </c>
      <c r="J21" s="19">
        <f t="shared" si="1"/>
        <v>31</v>
      </c>
      <c r="K21" s="39">
        <v>2</v>
      </c>
    </row>
    <row r="22" spans="1:11" ht="15" customHeight="1">
      <c r="A22" s="3" t="s">
        <v>26</v>
      </c>
      <c r="B22" s="25">
        <v>8</v>
      </c>
      <c r="C22" s="25">
        <v>8</v>
      </c>
      <c r="D22" s="25">
        <v>8</v>
      </c>
      <c r="E22" s="25">
        <v>4</v>
      </c>
      <c r="F22" s="41">
        <v>1</v>
      </c>
      <c r="G22" s="25">
        <v>5</v>
      </c>
      <c r="H22" s="25">
        <v>4</v>
      </c>
      <c r="I22" s="42">
        <v>12</v>
      </c>
      <c r="J22" s="19">
        <f t="shared" si="1"/>
        <v>50</v>
      </c>
      <c r="K22" s="39">
        <v>4</v>
      </c>
    </row>
    <row r="23" spans="1:11" ht="15" customHeight="1">
      <c r="A23" s="3" t="s">
        <v>27</v>
      </c>
      <c r="B23" s="25">
        <v>5</v>
      </c>
      <c r="C23" s="25">
        <v>6</v>
      </c>
      <c r="D23" s="41">
        <v>2</v>
      </c>
      <c r="E23" s="25">
        <v>6</v>
      </c>
      <c r="F23" s="25">
        <v>5</v>
      </c>
      <c r="G23" s="25">
        <v>2</v>
      </c>
      <c r="H23" s="42">
        <v>12</v>
      </c>
      <c r="I23" s="42">
        <v>12</v>
      </c>
      <c r="J23" s="19">
        <f t="shared" si="1"/>
        <v>50</v>
      </c>
      <c r="K23" s="39">
        <v>4</v>
      </c>
    </row>
    <row r="24" spans="1:11" ht="15" customHeight="1">
      <c r="A24" s="3" t="s">
        <v>28</v>
      </c>
      <c r="B24" s="25">
        <v>3</v>
      </c>
      <c r="C24" s="25">
        <v>5</v>
      </c>
      <c r="D24" s="25">
        <v>4</v>
      </c>
      <c r="E24" s="25">
        <v>7</v>
      </c>
      <c r="F24" s="25">
        <v>3</v>
      </c>
      <c r="G24" s="42">
        <v>12</v>
      </c>
      <c r="H24" s="42">
        <v>12</v>
      </c>
      <c r="I24" s="42">
        <v>12</v>
      </c>
      <c r="J24" s="19">
        <f t="shared" si="1"/>
        <v>58</v>
      </c>
      <c r="K24" s="39">
        <v>6</v>
      </c>
    </row>
    <row r="25" spans="1:11" ht="15" customHeight="1">
      <c r="A25" s="3" t="s">
        <v>29</v>
      </c>
      <c r="B25" s="25">
        <v>6</v>
      </c>
      <c r="C25" s="41">
        <v>3</v>
      </c>
      <c r="D25" s="25">
        <v>7</v>
      </c>
      <c r="E25" s="41">
        <v>1</v>
      </c>
      <c r="F25" s="25">
        <v>7</v>
      </c>
      <c r="G25" s="42">
        <v>12</v>
      </c>
      <c r="H25" s="42">
        <v>12</v>
      </c>
      <c r="I25" s="42">
        <v>12</v>
      </c>
      <c r="J25" s="19">
        <f t="shared" si="1"/>
        <v>60</v>
      </c>
      <c r="K25" s="39">
        <v>8</v>
      </c>
    </row>
    <row r="26" spans="1:11" ht="15" customHeight="1">
      <c r="A26" s="3" t="s">
        <v>30</v>
      </c>
      <c r="B26" s="25">
        <v>2</v>
      </c>
      <c r="C26" s="25">
        <v>1</v>
      </c>
      <c r="D26" s="25">
        <v>3</v>
      </c>
      <c r="E26" s="25">
        <v>5</v>
      </c>
      <c r="F26" s="42">
        <v>12</v>
      </c>
      <c r="G26" s="42">
        <v>12</v>
      </c>
      <c r="H26" s="42">
        <v>12</v>
      </c>
      <c r="I26" s="42">
        <v>12</v>
      </c>
      <c r="J26" s="19">
        <f t="shared" si="1"/>
        <v>59</v>
      </c>
      <c r="K26" s="39">
        <v>7</v>
      </c>
    </row>
    <row r="27" spans="1:11" ht="15" customHeight="1">
      <c r="A27" s="3" t="s">
        <v>31</v>
      </c>
      <c r="B27" s="25">
        <v>7</v>
      </c>
      <c r="C27" s="25">
        <v>7</v>
      </c>
      <c r="D27" s="25">
        <v>9</v>
      </c>
      <c r="E27" s="42">
        <v>12</v>
      </c>
      <c r="F27" s="42">
        <v>12</v>
      </c>
      <c r="G27" s="42">
        <v>12</v>
      </c>
      <c r="H27" s="42">
        <v>12</v>
      </c>
      <c r="I27" s="42">
        <v>12</v>
      </c>
      <c r="J27" s="19">
        <f t="shared" si="1"/>
        <v>83</v>
      </c>
      <c r="K27" s="39">
        <v>10</v>
      </c>
    </row>
    <row r="28" spans="1:11" ht="15" customHeight="1">
      <c r="A28" s="33" t="s">
        <v>32</v>
      </c>
      <c r="B28" s="25">
        <v>10</v>
      </c>
      <c r="C28" s="25">
        <v>2</v>
      </c>
      <c r="D28" s="25">
        <v>10</v>
      </c>
      <c r="E28" s="42">
        <v>12</v>
      </c>
      <c r="F28" s="42">
        <v>12</v>
      </c>
      <c r="G28" s="42">
        <v>12</v>
      </c>
      <c r="H28" s="42">
        <v>12</v>
      </c>
      <c r="I28" s="42">
        <v>12</v>
      </c>
      <c r="J28" s="19">
        <f t="shared" si="1"/>
        <v>82</v>
      </c>
      <c r="K28" s="39">
        <v>9</v>
      </c>
    </row>
    <row r="29" spans="1:11" ht="15" customHeight="1">
      <c r="A29" s="33" t="s">
        <v>33</v>
      </c>
      <c r="B29" s="25">
        <v>9</v>
      </c>
      <c r="C29" s="43">
        <v>11</v>
      </c>
      <c r="D29" s="42">
        <v>12</v>
      </c>
      <c r="E29" s="42">
        <v>12</v>
      </c>
      <c r="F29" s="42">
        <v>12</v>
      </c>
      <c r="G29" s="42">
        <v>12</v>
      </c>
      <c r="H29" s="42">
        <v>12</v>
      </c>
      <c r="I29" s="42">
        <v>12</v>
      </c>
      <c r="J29" s="19">
        <f t="shared" si="1"/>
        <v>92</v>
      </c>
      <c r="K29" s="39">
        <v>11</v>
      </c>
    </row>
    <row r="30" spans="1:11" ht="15" customHeight="1">
      <c r="A30" s="33" t="s">
        <v>34</v>
      </c>
      <c r="B30" s="25">
        <v>12</v>
      </c>
      <c r="C30" s="42">
        <v>12</v>
      </c>
      <c r="D30" s="42">
        <v>12</v>
      </c>
      <c r="E30" s="42">
        <v>12</v>
      </c>
      <c r="F30" s="42">
        <v>12</v>
      </c>
      <c r="G30" s="42">
        <v>12</v>
      </c>
      <c r="H30" s="42">
        <v>12</v>
      </c>
      <c r="I30" s="42">
        <v>12</v>
      </c>
      <c r="J30" s="19">
        <f t="shared" si="1"/>
        <v>96</v>
      </c>
      <c r="K30" s="39">
        <v>12</v>
      </c>
    </row>
    <row r="31" spans="1:11" ht="15" customHeight="1"/>
    <row r="32" spans="1:11" ht="15" customHeight="1">
      <c r="A32" s="39" t="s">
        <v>85</v>
      </c>
      <c r="B32" s="38">
        <v>6</v>
      </c>
      <c r="C32" s="38">
        <v>5</v>
      </c>
      <c r="D32" s="38">
        <v>4</v>
      </c>
      <c r="E32" s="38">
        <v>3</v>
      </c>
      <c r="F32" s="38">
        <v>2</v>
      </c>
      <c r="G32" s="38">
        <v>0</v>
      </c>
      <c r="H32" s="38">
        <v>0</v>
      </c>
      <c r="I32" s="38">
        <v>0</v>
      </c>
    </row>
    <row r="33" spans="1:9" ht="15" customHeight="1">
      <c r="A33" s="39" t="s">
        <v>86</v>
      </c>
      <c r="B33" s="38">
        <v>6</v>
      </c>
      <c r="C33" s="38">
        <v>6</v>
      </c>
      <c r="D33" s="38">
        <v>6</v>
      </c>
      <c r="E33" s="38">
        <v>5</v>
      </c>
      <c r="F33" s="38">
        <v>5</v>
      </c>
      <c r="G33" s="38">
        <v>5</v>
      </c>
      <c r="H33" s="38">
        <v>4</v>
      </c>
      <c r="I33" s="38">
        <v>3</v>
      </c>
    </row>
    <row r="34" spans="1:9" ht="15" customHeight="1">
      <c r="A34" s="75" t="s">
        <v>21</v>
      </c>
      <c r="B34" s="75">
        <f>SUM(B32:B33)</f>
        <v>12</v>
      </c>
      <c r="C34" s="75">
        <f t="shared" ref="C34:G34" si="2">SUM(C32:C33)</f>
        <v>11</v>
      </c>
      <c r="D34" s="75">
        <f t="shared" si="2"/>
        <v>10</v>
      </c>
      <c r="E34" s="75">
        <f t="shared" si="2"/>
        <v>8</v>
      </c>
      <c r="F34" s="75">
        <f t="shared" si="2"/>
        <v>7</v>
      </c>
      <c r="G34" s="75">
        <f t="shared" si="2"/>
        <v>5</v>
      </c>
      <c r="H34" s="75">
        <f t="shared" ref="H34" si="3">SUM(H32:H33)</f>
        <v>4</v>
      </c>
      <c r="I34" s="75">
        <f t="shared" ref="I34" si="4">SUM(I32:I33)</f>
        <v>3</v>
      </c>
    </row>
    <row r="35" spans="1:9" ht="15" customHeight="1">
      <c r="A35" s="39" t="s">
        <v>87</v>
      </c>
      <c r="B35" s="74">
        <f>B32/B34</f>
        <v>0.5</v>
      </c>
      <c r="C35" s="74">
        <f t="shared" ref="C35:G35" si="5">C32/C34</f>
        <v>0.45454545454545453</v>
      </c>
      <c r="D35" s="74">
        <f t="shared" si="5"/>
        <v>0.4</v>
      </c>
      <c r="E35" s="74">
        <f t="shared" si="5"/>
        <v>0.375</v>
      </c>
      <c r="F35" s="74">
        <f t="shared" si="5"/>
        <v>0.2857142857142857</v>
      </c>
      <c r="G35" s="74">
        <f t="shared" si="5"/>
        <v>0</v>
      </c>
      <c r="H35" s="74">
        <f t="shared" ref="H35" si="6">H32/H34</f>
        <v>0</v>
      </c>
      <c r="I35" s="74">
        <f t="shared" ref="I35" si="7">I32/I34</f>
        <v>0</v>
      </c>
    </row>
    <row r="36" spans="1:9" ht="15" customHeight="1">
      <c r="A36" s="39" t="s">
        <v>88</v>
      </c>
      <c r="B36" s="74">
        <f>B33/B34</f>
        <v>0.5</v>
      </c>
      <c r="C36" s="74">
        <f t="shared" ref="C36:G36" si="8">C33/C34</f>
        <v>0.54545454545454541</v>
      </c>
      <c r="D36" s="74">
        <f t="shared" si="8"/>
        <v>0.6</v>
      </c>
      <c r="E36" s="74">
        <f t="shared" si="8"/>
        <v>0.625</v>
      </c>
      <c r="F36" s="74">
        <f t="shared" si="8"/>
        <v>0.7142857142857143</v>
      </c>
      <c r="G36" s="74">
        <f t="shared" si="8"/>
        <v>1</v>
      </c>
      <c r="H36" s="74">
        <f t="shared" ref="H36:I36" si="9">H33/H34</f>
        <v>1</v>
      </c>
      <c r="I36" s="74">
        <f t="shared" si="9"/>
        <v>1</v>
      </c>
    </row>
  </sheetData>
  <mergeCells count="2">
    <mergeCell ref="A2:J2"/>
    <mergeCell ref="A17:K17"/>
  </mergeCells>
  <conditionalFormatting sqref="J4:J15">
    <cfRule type="top10" dxfId="8" priority="3" rank="3"/>
  </conditionalFormatting>
  <conditionalFormatting sqref="J19:J30">
    <cfRule type="top10" dxfId="7" priority="2" bottom="1" rank="3"/>
  </conditionalFormatting>
  <conditionalFormatting sqref="K19:K30">
    <cfRule type="top10" dxfId="6" priority="1" bottom="1" rank="3"/>
  </conditionalFormatting>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dimension ref="A1:Q36"/>
  <sheetViews>
    <sheetView workbookViewId="0"/>
  </sheetViews>
  <sheetFormatPr defaultRowHeight="15"/>
  <cols>
    <col min="1" max="1" width="24.7109375" style="36" customWidth="1"/>
    <col min="2" max="10" width="8.7109375" style="36" customWidth="1"/>
    <col min="11" max="11" width="12.7109375" style="36" customWidth="1"/>
    <col min="12" max="12" width="8.7109375" style="36" customWidth="1"/>
    <col min="13" max="13" width="9.140625" style="36"/>
    <col min="14" max="14" width="8.7109375" style="36" customWidth="1"/>
    <col min="15" max="16384" width="9.140625" style="36"/>
  </cols>
  <sheetData>
    <row r="1" spans="1:15" ht="15" customHeight="1"/>
    <row r="2" spans="1:15" ht="15" customHeight="1">
      <c r="A2" s="89" t="s">
        <v>129</v>
      </c>
      <c r="B2" s="90"/>
      <c r="C2" s="90"/>
      <c r="D2" s="90"/>
      <c r="E2" s="90"/>
      <c r="F2" s="90"/>
      <c r="G2" s="90"/>
      <c r="H2" s="90"/>
      <c r="I2" s="90"/>
      <c r="J2" s="90"/>
      <c r="K2" s="90"/>
      <c r="L2" s="91"/>
      <c r="N2" s="2" t="s">
        <v>13</v>
      </c>
    </row>
    <row r="3" spans="1:15" ht="15" customHeight="1">
      <c r="A3" s="48" t="s">
        <v>1</v>
      </c>
      <c r="B3" s="48">
        <v>1</v>
      </c>
      <c r="C3" s="48">
        <v>2</v>
      </c>
      <c r="D3" s="48">
        <v>3</v>
      </c>
      <c r="E3" s="48">
        <v>4</v>
      </c>
      <c r="F3" s="48">
        <v>5</v>
      </c>
      <c r="G3" s="48">
        <v>6</v>
      </c>
      <c r="H3" s="48">
        <v>7</v>
      </c>
      <c r="I3" s="48">
        <v>8</v>
      </c>
      <c r="J3" s="48">
        <v>9</v>
      </c>
      <c r="K3" s="48">
        <v>10</v>
      </c>
      <c r="L3" s="51" t="s">
        <v>37</v>
      </c>
    </row>
    <row r="4" spans="1:15" ht="15" customHeight="1">
      <c r="A4" s="53" t="s">
        <v>44</v>
      </c>
      <c r="B4" s="54"/>
      <c r="C4" s="55" t="s">
        <v>23</v>
      </c>
      <c r="D4" s="54"/>
      <c r="E4" s="54"/>
      <c r="F4" s="54"/>
      <c r="G4" s="56"/>
      <c r="H4" s="56"/>
      <c r="I4" s="57"/>
      <c r="J4" s="56"/>
      <c r="K4" s="58"/>
      <c r="L4" s="39">
        <f>COUNTIF(B4:K4,"SB")</f>
        <v>1</v>
      </c>
      <c r="N4" s="11"/>
      <c r="O4" s="17" t="s">
        <v>14</v>
      </c>
    </row>
    <row r="5" spans="1:15" ht="15" customHeight="1">
      <c r="A5" s="53" t="s">
        <v>45</v>
      </c>
      <c r="B5" s="54"/>
      <c r="C5" s="57"/>
      <c r="D5" s="56"/>
      <c r="E5" s="55" t="s">
        <v>23</v>
      </c>
      <c r="F5" s="57"/>
      <c r="G5" s="55" t="s">
        <v>23</v>
      </c>
      <c r="H5" s="57"/>
      <c r="I5" s="54"/>
      <c r="J5" s="57"/>
      <c r="K5" s="59"/>
      <c r="L5" s="39">
        <f t="shared" ref="L5:L15" si="0">COUNTIF(B5:K5,"SB")</f>
        <v>2</v>
      </c>
      <c r="N5" s="12"/>
      <c r="O5" s="17" t="s">
        <v>15</v>
      </c>
    </row>
    <row r="6" spans="1:15" ht="15" customHeight="1">
      <c r="A6" s="53" t="s">
        <v>46</v>
      </c>
      <c r="B6" s="54"/>
      <c r="C6" s="57"/>
      <c r="D6" s="55" t="s">
        <v>23</v>
      </c>
      <c r="E6" s="54"/>
      <c r="F6" s="54"/>
      <c r="G6" s="56"/>
      <c r="H6" s="56"/>
      <c r="I6" s="55" t="s">
        <v>23</v>
      </c>
      <c r="J6" s="55" t="s">
        <v>23</v>
      </c>
      <c r="K6" s="59"/>
      <c r="L6" s="39">
        <f t="shared" si="0"/>
        <v>3</v>
      </c>
      <c r="N6" s="13"/>
      <c r="O6" s="17" t="s">
        <v>58</v>
      </c>
    </row>
    <row r="7" spans="1:15" ht="15" customHeight="1">
      <c r="A7" s="53" t="s">
        <v>47</v>
      </c>
      <c r="B7" s="54"/>
      <c r="C7" s="54"/>
      <c r="D7" s="54"/>
      <c r="E7" s="54"/>
      <c r="F7" s="56"/>
      <c r="G7" s="57"/>
      <c r="H7" s="55" t="s">
        <v>23</v>
      </c>
      <c r="I7" s="56"/>
      <c r="J7" s="60" t="s">
        <v>6</v>
      </c>
      <c r="K7" s="61"/>
      <c r="L7" s="39">
        <f t="shared" si="0"/>
        <v>1</v>
      </c>
      <c r="O7" s="37" t="s">
        <v>56</v>
      </c>
    </row>
    <row r="8" spans="1:15" ht="15" customHeight="1">
      <c r="A8" s="53" t="s">
        <v>48</v>
      </c>
      <c r="B8" s="57"/>
      <c r="C8" s="54"/>
      <c r="D8" s="54"/>
      <c r="E8" s="54"/>
      <c r="F8" s="57"/>
      <c r="G8" s="54"/>
      <c r="H8" s="56"/>
      <c r="I8" s="60" t="s">
        <v>6</v>
      </c>
      <c r="J8" s="61"/>
      <c r="K8" s="61"/>
      <c r="L8" s="39">
        <f t="shared" si="0"/>
        <v>0</v>
      </c>
      <c r="O8" s="37" t="s">
        <v>57</v>
      </c>
    </row>
    <row r="9" spans="1:15" ht="15" customHeight="1">
      <c r="A9" s="53" t="s">
        <v>49</v>
      </c>
      <c r="B9" s="54"/>
      <c r="C9" s="54"/>
      <c r="D9" s="54"/>
      <c r="E9" s="56"/>
      <c r="F9" s="55" t="s">
        <v>23</v>
      </c>
      <c r="G9" s="54"/>
      <c r="H9" s="60" t="s">
        <v>6</v>
      </c>
      <c r="I9" s="61"/>
      <c r="J9" s="61"/>
      <c r="K9" s="61"/>
      <c r="L9" s="39">
        <f t="shared" si="0"/>
        <v>1</v>
      </c>
      <c r="N9" s="14"/>
      <c r="O9" s="17" t="s">
        <v>60</v>
      </c>
    </row>
    <row r="10" spans="1:15" ht="15" customHeight="1">
      <c r="A10" s="53" t="s">
        <v>50</v>
      </c>
      <c r="B10" s="54"/>
      <c r="C10" s="54"/>
      <c r="D10" s="54"/>
      <c r="E10" s="54"/>
      <c r="F10" s="56"/>
      <c r="G10" s="56"/>
      <c r="H10" s="60" t="s">
        <v>6</v>
      </c>
      <c r="I10" s="61"/>
      <c r="J10" s="61"/>
      <c r="K10" s="61"/>
      <c r="L10" s="39">
        <f t="shared" si="0"/>
        <v>0</v>
      </c>
      <c r="O10" s="37" t="s">
        <v>59</v>
      </c>
    </row>
    <row r="11" spans="1:15" ht="15" customHeight="1">
      <c r="A11" s="53" t="s">
        <v>51</v>
      </c>
      <c r="B11" s="54"/>
      <c r="C11" s="54"/>
      <c r="D11" s="54"/>
      <c r="E11" s="56"/>
      <c r="F11" s="60" t="s">
        <v>6</v>
      </c>
      <c r="G11" s="61"/>
      <c r="H11" s="61"/>
      <c r="I11" s="61"/>
      <c r="J11" s="61"/>
      <c r="K11" s="61"/>
      <c r="L11" s="39">
        <f t="shared" si="0"/>
        <v>0</v>
      </c>
      <c r="N11" s="15"/>
      <c r="O11" s="17" t="s">
        <v>17</v>
      </c>
    </row>
    <row r="12" spans="1:15" ht="15" customHeight="1">
      <c r="A12" s="53" t="s">
        <v>52</v>
      </c>
      <c r="B12" s="56"/>
      <c r="C12" s="56"/>
      <c r="D12" s="57"/>
      <c r="E12" s="60" t="s">
        <v>6</v>
      </c>
      <c r="F12" s="61"/>
      <c r="G12" s="61"/>
      <c r="H12" s="61"/>
      <c r="I12" s="61"/>
      <c r="J12" s="61"/>
      <c r="K12" s="61"/>
      <c r="L12" s="39">
        <f t="shared" si="0"/>
        <v>0</v>
      </c>
      <c r="N12" s="16"/>
      <c r="O12" s="17" t="s">
        <v>18</v>
      </c>
    </row>
    <row r="13" spans="1:15" ht="15" customHeight="1">
      <c r="A13" s="53" t="s">
        <v>53</v>
      </c>
      <c r="B13" s="55" t="s">
        <v>23</v>
      </c>
      <c r="C13" s="56"/>
      <c r="D13" s="60" t="s">
        <v>6</v>
      </c>
      <c r="E13" s="61"/>
      <c r="F13" s="61"/>
      <c r="G13" s="61"/>
      <c r="H13" s="61"/>
      <c r="I13" s="61"/>
      <c r="J13" s="61"/>
      <c r="K13" s="61"/>
      <c r="L13" s="39">
        <f t="shared" si="0"/>
        <v>1</v>
      </c>
      <c r="N13" s="38" t="s">
        <v>23</v>
      </c>
      <c r="O13" s="37" t="s">
        <v>36</v>
      </c>
    </row>
    <row r="14" spans="1:15" ht="15" customHeight="1">
      <c r="A14" s="53" t="s">
        <v>54</v>
      </c>
      <c r="B14" s="54"/>
      <c r="C14" s="60" t="s">
        <v>6</v>
      </c>
      <c r="D14" s="61"/>
      <c r="E14" s="61"/>
      <c r="F14" s="61"/>
      <c r="G14" s="61"/>
      <c r="H14" s="61"/>
      <c r="I14" s="61"/>
      <c r="J14" s="61"/>
      <c r="K14" s="61"/>
      <c r="L14" s="39">
        <f t="shared" si="0"/>
        <v>0</v>
      </c>
    </row>
    <row r="15" spans="1:15" ht="15" customHeight="1">
      <c r="A15" s="53" t="s">
        <v>55</v>
      </c>
      <c r="B15" s="60" t="s">
        <v>6</v>
      </c>
      <c r="C15" s="61"/>
      <c r="D15" s="61"/>
      <c r="E15" s="61"/>
      <c r="F15" s="61"/>
      <c r="G15" s="61"/>
      <c r="H15" s="61"/>
      <c r="I15" s="61"/>
      <c r="J15" s="61"/>
      <c r="K15" s="61"/>
      <c r="L15" s="39">
        <f t="shared" si="0"/>
        <v>0</v>
      </c>
    </row>
    <row r="16" spans="1:15" ht="15" customHeight="1">
      <c r="A16" s="52"/>
      <c r="B16" s="52"/>
      <c r="C16" s="52"/>
      <c r="D16" s="52"/>
      <c r="E16" s="52"/>
      <c r="F16" s="64"/>
      <c r="G16" s="64"/>
      <c r="H16" s="64"/>
      <c r="I16" s="64"/>
      <c r="J16" s="64"/>
      <c r="K16" s="64"/>
      <c r="L16" s="64"/>
    </row>
    <row r="17" spans="1:17" ht="15" customHeight="1">
      <c r="A17" s="88" t="s">
        <v>62</v>
      </c>
      <c r="B17" s="88"/>
      <c r="C17" s="88"/>
      <c r="D17" s="88"/>
      <c r="E17" s="88"/>
      <c r="F17" s="88"/>
      <c r="G17" s="88"/>
      <c r="H17" s="88"/>
      <c r="I17" s="88"/>
      <c r="J17" s="88"/>
      <c r="K17" s="88"/>
      <c r="L17" s="88"/>
      <c r="M17" s="88"/>
    </row>
    <row r="18" spans="1:17" ht="15" customHeight="1">
      <c r="A18" s="48" t="s">
        <v>1</v>
      </c>
      <c r="B18" s="49">
        <v>1</v>
      </c>
      <c r="C18" s="49">
        <v>2</v>
      </c>
      <c r="D18" s="49">
        <v>3</v>
      </c>
      <c r="E18" s="49">
        <v>4</v>
      </c>
      <c r="F18" s="49">
        <v>5</v>
      </c>
      <c r="G18" s="49" t="s">
        <v>78</v>
      </c>
      <c r="H18" s="49">
        <v>7</v>
      </c>
      <c r="I18" s="49">
        <v>8</v>
      </c>
      <c r="J18" s="49">
        <v>9</v>
      </c>
      <c r="K18" s="49">
        <v>10</v>
      </c>
      <c r="L18" s="49" t="s">
        <v>21</v>
      </c>
      <c r="M18" s="51" t="s">
        <v>61</v>
      </c>
      <c r="O18" s="71" t="s">
        <v>79</v>
      </c>
    </row>
    <row r="19" spans="1:17" ht="15" customHeight="1">
      <c r="A19" s="53" t="s">
        <v>44</v>
      </c>
      <c r="B19" s="25">
        <v>11</v>
      </c>
      <c r="C19" s="41">
        <v>1</v>
      </c>
      <c r="D19" s="25">
        <v>6</v>
      </c>
      <c r="E19" s="25">
        <v>6</v>
      </c>
      <c r="F19" s="25">
        <v>2</v>
      </c>
      <c r="G19" s="25">
        <v>5</v>
      </c>
      <c r="H19" s="25">
        <v>3</v>
      </c>
      <c r="I19" s="25">
        <v>3</v>
      </c>
      <c r="J19" s="25">
        <v>2</v>
      </c>
      <c r="K19" s="16">
        <v>2</v>
      </c>
      <c r="L19" s="19">
        <f>SUM(B19:K19)</f>
        <v>41</v>
      </c>
      <c r="M19" s="39">
        <v>3</v>
      </c>
      <c r="O19" s="92" t="s">
        <v>77</v>
      </c>
      <c r="P19" s="92"/>
      <c r="Q19" s="92"/>
    </row>
    <row r="20" spans="1:17" ht="15" customHeight="1">
      <c r="A20" s="53" t="s">
        <v>45</v>
      </c>
      <c r="B20" s="25">
        <v>10</v>
      </c>
      <c r="C20" s="25">
        <v>4</v>
      </c>
      <c r="D20" s="25">
        <v>9</v>
      </c>
      <c r="E20" s="41">
        <v>1</v>
      </c>
      <c r="F20" s="25">
        <v>3</v>
      </c>
      <c r="G20" s="41">
        <v>1</v>
      </c>
      <c r="H20" s="25">
        <v>4</v>
      </c>
      <c r="I20" s="25">
        <v>2</v>
      </c>
      <c r="J20" s="25">
        <v>3</v>
      </c>
      <c r="K20" s="25">
        <v>2</v>
      </c>
      <c r="L20" s="19">
        <f t="shared" ref="L20:L30" si="1">SUM(B20:K20)</f>
        <v>39</v>
      </c>
      <c r="M20" s="39">
        <v>2</v>
      </c>
      <c r="O20" s="92"/>
      <c r="P20" s="92"/>
      <c r="Q20" s="92"/>
    </row>
    <row r="21" spans="1:17" ht="15" customHeight="1">
      <c r="A21" s="53" t="s">
        <v>46</v>
      </c>
      <c r="B21" s="25">
        <v>2</v>
      </c>
      <c r="C21" s="25">
        <v>2</v>
      </c>
      <c r="D21" s="41">
        <v>1</v>
      </c>
      <c r="E21" s="25">
        <v>5</v>
      </c>
      <c r="F21" s="25">
        <v>6</v>
      </c>
      <c r="G21" s="25">
        <v>7</v>
      </c>
      <c r="H21" s="25">
        <v>1</v>
      </c>
      <c r="I21" s="41">
        <v>1</v>
      </c>
      <c r="J21" s="25">
        <v>1</v>
      </c>
      <c r="K21" s="25">
        <v>1</v>
      </c>
      <c r="L21" s="19">
        <f t="shared" si="1"/>
        <v>27</v>
      </c>
      <c r="M21" s="39">
        <v>1</v>
      </c>
      <c r="O21" s="92"/>
      <c r="P21" s="92"/>
      <c r="Q21" s="92"/>
    </row>
    <row r="22" spans="1:17" ht="15" customHeight="1">
      <c r="A22" s="53" t="s">
        <v>47</v>
      </c>
      <c r="B22" s="25">
        <v>7</v>
      </c>
      <c r="C22" s="25">
        <v>3</v>
      </c>
      <c r="D22" s="25">
        <v>2</v>
      </c>
      <c r="E22" s="25">
        <v>2</v>
      </c>
      <c r="F22" s="25">
        <v>7</v>
      </c>
      <c r="G22" s="25">
        <v>2</v>
      </c>
      <c r="H22" s="41">
        <v>2</v>
      </c>
      <c r="I22" s="25">
        <v>4</v>
      </c>
      <c r="J22" s="25">
        <v>4</v>
      </c>
      <c r="K22" s="42">
        <v>12</v>
      </c>
      <c r="L22" s="19">
        <f t="shared" si="1"/>
        <v>45</v>
      </c>
      <c r="M22" s="39">
        <v>4</v>
      </c>
      <c r="O22" s="92"/>
      <c r="P22" s="92"/>
      <c r="Q22" s="92"/>
    </row>
    <row r="23" spans="1:17" ht="15" customHeight="1">
      <c r="A23" s="53" t="s">
        <v>48</v>
      </c>
      <c r="B23" s="25">
        <v>5</v>
      </c>
      <c r="C23" s="25">
        <v>8</v>
      </c>
      <c r="D23" s="25">
        <v>3</v>
      </c>
      <c r="E23" s="25">
        <v>3</v>
      </c>
      <c r="F23" s="25">
        <v>1</v>
      </c>
      <c r="G23" s="25">
        <v>3</v>
      </c>
      <c r="H23" s="25">
        <v>5</v>
      </c>
      <c r="I23" s="25">
        <v>5</v>
      </c>
      <c r="J23" s="42">
        <v>12</v>
      </c>
      <c r="K23" s="42">
        <v>12</v>
      </c>
      <c r="L23" s="19">
        <f t="shared" si="1"/>
        <v>57</v>
      </c>
      <c r="M23" s="39">
        <v>5</v>
      </c>
      <c r="O23" s="92"/>
      <c r="P23" s="92"/>
      <c r="Q23" s="92"/>
    </row>
    <row r="24" spans="1:17" ht="15" customHeight="1">
      <c r="A24" s="53" t="s">
        <v>49</v>
      </c>
      <c r="B24" s="25">
        <v>8</v>
      </c>
      <c r="C24" s="25">
        <v>5</v>
      </c>
      <c r="D24" s="25">
        <v>5</v>
      </c>
      <c r="E24" s="25">
        <v>7</v>
      </c>
      <c r="F24" s="41">
        <v>8</v>
      </c>
      <c r="G24" s="25">
        <v>6</v>
      </c>
      <c r="H24" s="25">
        <v>6</v>
      </c>
      <c r="I24" s="42">
        <v>12</v>
      </c>
      <c r="J24" s="42">
        <v>12</v>
      </c>
      <c r="K24" s="42">
        <v>12</v>
      </c>
      <c r="L24" s="19">
        <f t="shared" si="1"/>
        <v>81</v>
      </c>
      <c r="M24" s="39">
        <v>7</v>
      </c>
      <c r="O24" s="92"/>
      <c r="P24" s="92"/>
      <c r="Q24" s="92"/>
    </row>
    <row r="25" spans="1:17" ht="15" customHeight="1">
      <c r="A25" s="53" t="s">
        <v>50</v>
      </c>
      <c r="B25" s="25">
        <v>1</v>
      </c>
      <c r="C25" s="25">
        <v>10</v>
      </c>
      <c r="D25" s="25">
        <v>8</v>
      </c>
      <c r="E25" s="25">
        <v>4</v>
      </c>
      <c r="F25" s="25">
        <v>4</v>
      </c>
      <c r="G25" s="25">
        <v>4</v>
      </c>
      <c r="H25" s="25">
        <v>7</v>
      </c>
      <c r="I25" s="42">
        <v>12</v>
      </c>
      <c r="J25" s="42">
        <v>12</v>
      </c>
      <c r="K25" s="42">
        <v>12</v>
      </c>
      <c r="L25" s="19">
        <f t="shared" si="1"/>
        <v>74</v>
      </c>
      <c r="M25" s="39">
        <v>6</v>
      </c>
      <c r="O25" s="92"/>
      <c r="P25" s="92"/>
      <c r="Q25" s="92"/>
    </row>
    <row r="26" spans="1:17" ht="15" customHeight="1">
      <c r="A26" s="53" t="s">
        <v>51</v>
      </c>
      <c r="B26" s="25">
        <v>6</v>
      </c>
      <c r="C26" s="25">
        <v>6</v>
      </c>
      <c r="D26" s="25">
        <v>10</v>
      </c>
      <c r="E26" s="25">
        <v>9</v>
      </c>
      <c r="F26" s="25">
        <v>5</v>
      </c>
      <c r="G26" s="42">
        <v>12</v>
      </c>
      <c r="H26" s="42">
        <v>12</v>
      </c>
      <c r="I26" s="42">
        <v>12</v>
      </c>
      <c r="J26" s="42">
        <v>12</v>
      </c>
      <c r="K26" s="42">
        <v>12</v>
      </c>
      <c r="L26" s="19">
        <f t="shared" si="1"/>
        <v>96</v>
      </c>
      <c r="M26" s="39">
        <v>8</v>
      </c>
      <c r="O26" s="92"/>
      <c r="P26" s="92"/>
      <c r="Q26" s="92"/>
    </row>
    <row r="27" spans="1:17" ht="15" customHeight="1">
      <c r="A27" s="53" t="s">
        <v>52</v>
      </c>
      <c r="B27" s="25">
        <v>9</v>
      </c>
      <c r="C27" s="25">
        <v>9</v>
      </c>
      <c r="D27" s="25">
        <v>7</v>
      </c>
      <c r="E27" s="25">
        <v>8</v>
      </c>
      <c r="F27" s="42">
        <v>12</v>
      </c>
      <c r="G27" s="42">
        <v>12</v>
      </c>
      <c r="H27" s="42">
        <v>12</v>
      </c>
      <c r="I27" s="42">
        <v>12</v>
      </c>
      <c r="J27" s="42">
        <v>12</v>
      </c>
      <c r="K27" s="42">
        <v>12</v>
      </c>
      <c r="L27" s="19">
        <f t="shared" si="1"/>
        <v>105</v>
      </c>
      <c r="M27" s="39">
        <v>10</v>
      </c>
      <c r="O27" s="92"/>
      <c r="P27" s="92"/>
      <c r="Q27" s="92"/>
    </row>
    <row r="28" spans="1:17" ht="15" customHeight="1">
      <c r="A28" s="53" t="s">
        <v>53</v>
      </c>
      <c r="B28" s="41">
        <v>4</v>
      </c>
      <c r="C28" s="25">
        <v>7</v>
      </c>
      <c r="D28" s="25">
        <v>4</v>
      </c>
      <c r="E28" s="42">
        <v>12</v>
      </c>
      <c r="F28" s="42">
        <v>12</v>
      </c>
      <c r="G28" s="42">
        <v>12</v>
      </c>
      <c r="H28" s="42">
        <v>12</v>
      </c>
      <c r="I28" s="42">
        <v>12</v>
      </c>
      <c r="J28" s="42">
        <v>12</v>
      </c>
      <c r="K28" s="42">
        <v>12</v>
      </c>
      <c r="L28" s="19">
        <f t="shared" si="1"/>
        <v>99</v>
      </c>
      <c r="M28" s="39">
        <v>9</v>
      </c>
    </row>
    <row r="29" spans="1:17" ht="15" customHeight="1">
      <c r="A29" s="53" t="s">
        <v>54</v>
      </c>
      <c r="B29" s="25">
        <v>3</v>
      </c>
      <c r="C29" s="25">
        <v>11</v>
      </c>
      <c r="D29" s="42">
        <v>12</v>
      </c>
      <c r="E29" s="42">
        <v>12</v>
      </c>
      <c r="F29" s="42">
        <v>12</v>
      </c>
      <c r="G29" s="42">
        <v>12</v>
      </c>
      <c r="H29" s="42">
        <v>12</v>
      </c>
      <c r="I29" s="42">
        <v>12</v>
      </c>
      <c r="J29" s="42">
        <v>12</v>
      </c>
      <c r="K29" s="42">
        <v>12</v>
      </c>
      <c r="L29" s="19">
        <f t="shared" si="1"/>
        <v>110</v>
      </c>
      <c r="M29" s="39">
        <v>11</v>
      </c>
    </row>
    <row r="30" spans="1:17" ht="15" customHeight="1">
      <c r="A30" s="53" t="s">
        <v>55</v>
      </c>
      <c r="B30" s="25">
        <v>12</v>
      </c>
      <c r="C30" s="42">
        <v>12</v>
      </c>
      <c r="D30" s="42">
        <v>12</v>
      </c>
      <c r="E30" s="42">
        <v>12</v>
      </c>
      <c r="F30" s="42">
        <v>12</v>
      </c>
      <c r="G30" s="42">
        <v>12</v>
      </c>
      <c r="H30" s="42">
        <v>12</v>
      </c>
      <c r="I30" s="42">
        <v>12</v>
      </c>
      <c r="J30" s="42">
        <v>12</v>
      </c>
      <c r="K30" s="42">
        <v>12</v>
      </c>
      <c r="L30" s="19">
        <f t="shared" si="1"/>
        <v>120</v>
      </c>
      <c r="M30" s="39">
        <v>12</v>
      </c>
    </row>
    <row r="31" spans="1:17" ht="15" customHeight="1"/>
    <row r="32" spans="1:17" ht="15" customHeight="1">
      <c r="A32" s="39" t="s">
        <v>85</v>
      </c>
      <c r="B32" s="38">
        <v>6</v>
      </c>
      <c r="C32" s="38">
        <v>6</v>
      </c>
      <c r="D32" s="38">
        <v>5</v>
      </c>
      <c r="E32" s="38">
        <v>5</v>
      </c>
      <c r="F32" s="38">
        <v>4</v>
      </c>
      <c r="G32" s="38">
        <v>4</v>
      </c>
      <c r="H32" s="38">
        <v>4</v>
      </c>
      <c r="I32" s="38">
        <v>3</v>
      </c>
      <c r="J32" s="38">
        <v>3</v>
      </c>
      <c r="K32" s="38">
        <v>3</v>
      </c>
    </row>
    <row r="33" spans="1:11" ht="15" customHeight="1">
      <c r="A33" s="39" t="s">
        <v>86</v>
      </c>
      <c r="B33" s="38">
        <v>6</v>
      </c>
      <c r="C33" s="38">
        <v>5</v>
      </c>
      <c r="D33" s="38">
        <v>5</v>
      </c>
      <c r="E33" s="38">
        <v>4</v>
      </c>
      <c r="F33" s="38">
        <v>4</v>
      </c>
      <c r="G33" s="38">
        <v>3</v>
      </c>
      <c r="H33" s="38">
        <v>3</v>
      </c>
      <c r="I33" s="38">
        <v>2</v>
      </c>
      <c r="J33" s="38">
        <v>1</v>
      </c>
      <c r="K33" s="38">
        <v>0</v>
      </c>
    </row>
    <row r="34" spans="1:11" ht="15" customHeight="1">
      <c r="A34" s="75" t="s">
        <v>21</v>
      </c>
      <c r="B34" s="75">
        <f>SUM(B32:B33)</f>
        <v>12</v>
      </c>
      <c r="C34" s="75">
        <f t="shared" ref="C34:I34" si="2">SUM(C32:C33)</f>
        <v>11</v>
      </c>
      <c r="D34" s="75">
        <f t="shared" si="2"/>
        <v>10</v>
      </c>
      <c r="E34" s="75">
        <f t="shared" si="2"/>
        <v>9</v>
      </c>
      <c r="F34" s="75">
        <f t="shared" si="2"/>
        <v>8</v>
      </c>
      <c r="G34" s="75">
        <f t="shared" si="2"/>
        <v>7</v>
      </c>
      <c r="H34" s="75">
        <f t="shared" si="2"/>
        <v>7</v>
      </c>
      <c r="I34" s="75">
        <f t="shared" si="2"/>
        <v>5</v>
      </c>
      <c r="J34" s="75">
        <f t="shared" ref="J34" si="3">SUM(J32:J33)</f>
        <v>4</v>
      </c>
      <c r="K34" s="75">
        <f t="shared" ref="K34" si="4">SUM(K32:K33)</f>
        <v>3</v>
      </c>
    </row>
    <row r="35" spans="1:11" ht="15" customHeight="1">
      <c r="A35" s="39" t="s">
        <v>87</v>
      </c>
      <c r="B35" s="74">
        <f>B32/B34</f>
        <v>0.5</v>
      </c>
      <c r="C35" s="74">
        <f t="shared" ref="C35:I35" si="5">C32/C34</f>
        <v>0.54545454545454541</v>
      </c>
      <c r="D35" s="74">
        <f t="shared" si="5"/>
        <v>0.5</v>
      </c>
      <c r="E35" s="74">
        <f t="shared" si="5"/>
        <v>0.55555555555555558</v>
      </c>
      <c r="F35" s="74">
        <f t="shared" si="5"/>
        <v>0.5</v>
      </c>
      <c r="G35" s="74">
        <f t="shared" si="5"/>
        <v>0.5714285714285714</v>
      </c>
      <c r="H35" s="74">
        <f t="shared" si="5"/>
        <v>0.5714285714285714</v>
      </c>
      <c r="I35" s="74">
        <f t="shared" si="5"/>
        <v>0.6</v>
      </c>
      <c r="J35" s="74">
        <f t="shared" ref="J35" si="6">J32/J34</f>
        <v>0.75</v>
      </c>
      <c r="K35" s="74">
        <f t="shared" ref="K35" si="7">K32/K34</f>
        <v>1</v>
      </c>
    </row>
    <row r="36" spans="1:11" ht="15" customHeight="1">
      <c r="A36" s="39" t="s">
        <v>88</v>
      </c>
      <c r="B36" s="74">
        <f>B33/B34</f>
        <v>0.5</v>
      </c>
      <c r="C36" s="74">
        <f t="shared" ref="C36:I36" si="8">C33/C34</f>
        <v>0.45454545454545453</v>
      </c>
      <c r="D36" s="74">
        <f t="shared" si="8"/>
        <v>0.5</v>
      </c>
      <c r="E36" s="74">
        <f t="shared" si="8"/>
        <v>0.44444444444444442</v>
      </c>
      <c r="F36" s="74">
        <f t="shared" si="8"/>
        <v>0.5</v>
      </c>
      <c r="G36" s="74">
        <f t="shared" si="8"/>
        <v>0.42857142857142855</v>
      </c>
      <c r="H36" s="74">
        <f t="shared" si="8"/>
        <v>0.42857142857142855</v>
      </c>
      <c r="I36" s="74">
        <f t="shared" si="8"/>
        <v>0.4</v>
      </c>
      <c r="J36" s="74">
        <f t="shared" ref="J36:K36" si="9">J33/J34</f>
        <v>0.25</v>
      </c>
      <c r="K36" s="74">
        <f t="shared" si="9"/>
        <v>0</v>
      </c>
    </row>
  </sheetData>
  <mergeCells count="3">
    <mergeCell ref="A17:M17"/>
    <mergeCell ref="O19:Q27"/>
    <mergeCell ref="A2:L2"/>
  </mergeCells>
  <conditionalFormatting sqref="L19:L30">
    <cfRule type="top10" dxfId="5" priority="4" bottom="1" rank="3"/>
  </conditionalFormatting>
  <conditionalFormatting sqref="L4:L15">
    <cfRule type="top10" dxfId="4" priority="2" rank="3"/>
  </conditionalFormatting>
  <conditionalFormatting sqref="M19:M30">
    <cfRule type="top10" dxfId="3" priority="1" bottom="1" rank="3"/>
  </conditionalFormatting>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dimension ref="A1:O38"/>
  <sheetViews>
    <sheetView workbookViewId="0"/>
  </sheetViews>
  <sheetFormatPr defaultRowHeight="15"/>
  <cols>
    <col min="1" max="1" width="22.7109375" style="36" customWidth="1"/>
    <col min="2" max="10" width="8.7109375" style="36" customWidth="1"/>
    <col min="11" max="11" width="12.7109375" style="36" customWidth="1"/>
    <col min="12" max="12" width="8.7109375" style="36" customWidth="1"/>
    <col min="13" max="13" width="9.140625" style="36"/>
    <col min="14" max="14" width="8.7109375" style="36" customWidth="1"/>
    <col min="15" max="16384" width="9.140625" style="36"/>
  </cols>
  <sheetData>
    <row r="1" spans="1:15" ht="15" customHeight="1"/>
    <row r="2" spans="1:15" ht="15" customHeight="1">
      <c r="A2" s="89" t="s">
        <v>130</v>
      </c>
      <c r="B2" s="90"/>
      <c r="C2" s="90"/>
      <c r="D2" s="90"/>
      <c r="E2" s="90"/>
      <c r="F2" s="90"/>
      <c r="G2" s="90"/>
      <c r="H2" s="90"/>
      <c r="I2" s="90"/>
      <c r="J2" s="90"/>
      <c r="K2" s="90"/>
      <c r="L2" s="91"/>
      <c r="N2" s="2" t="s">
        <v>13</v>
      </c>
    </row>
    <row r="3" spans="1:15" ht="15" customHeight="1">
      <c r="A3" s="68" t="s">
        <v>1</v>
      </c>
      <c r="B3" s="68">
        <v>1</v>
      </c>
      <c r="C3" s="68">
        <v>2</v>
      </c>
      <c r="D3" s="68">
        <v>3</v>
      </c>
      <c r="E3" s="68">
        <v>4</v>
      </c>
      <c r="F3" s="68">
        <v>5</v>
      </c>
      <c r="G3" s="68">
        <v>6</v>
      </c>
      <c r="H3" s="68">
        <v>7</v>
      </c>
      <c r="I3" s="68">
        <v>8</v>
      </c>
      <c r="J3" s="68">
        <v>9</v>
      </c>
      <c r="K3" s="68">
        <v>10</v>
      </c>
      <c r="L3" s="51" t="s">
        <v>37</v>
      </c>
    </row>
    <row r="4" spans="1:15" ht="15" customHeight="1">
      <c r="A4" s="33" t="s">
        <v>64</v>
      </c>
      <c r="B4" s="5"/>
      <c r="C4" s="8"/>
      <c r="D4" s="5"/>
      <c r="E4" s="20"/>
      <c r="F4" s="22"/>
      <c r="G4" s="5"/>
      <c r="H4" s="7" t="s">
        <v>23</v>
      </c>
      <c r="I4" s="6"/>
      <c r="J4" s="5"/>
      <c r="K4" s="69"/>
      <c r="L4" s="67">
        <f t="shared" ref="L4:L16" si="0">COUNTIF(B4:K4,"SB")</f>
        <v>1</v>
      </c>
      <c r="N4" s="11"/>
      <c r="O4" s="17" t="s">
        <v>14</v>
      </c>
    </row>
    <row r="5" spans="1:15" ht="15" customHeight="1">
      <c r="A5" s="33" t="s">
        <v>65</v>
      </c>
      <c r="B5" s="8"/>
      <c r="C5" s="5"/>
      <c r="D5" s="8"/>
      <c r="E5" s="7" t="s">
        <v>23</v>
      </c>
      <c r="F5" s="6"/>
      <c r="G5" s="20"/>
      <c r="H5" s="22"/>
      <c r="I5" s="5"/>
      <c r="J5" s="7" t="s">
        <v>23</v>
      </c>
      <c r="K5" s="9"/>
      <c r="L5" s="67">
        <f t="shared" si="0"/>
        <v>2</v>
      </c>
      <c r="N5" s="12"/>
      <c r="O5" s="17" t="s">
        <v>15</v>
      </c>
    </row>
    <row r="6" spans="1:15" ht="15" customHeight="1">
      <c r="A6" s="33" t="s">
        <v>66</v>
      </c>
      <c r="B6" s="6"/>
      <c r="C6" s="7" t="s">
        <v>23</v>
      </c>
      <c r="D6" s="23"/>
      <c r="E6" s="24"/>
      <c r="F6" s="6"/>
      <c r="G6" s="7" t="s">
        <v>23</v>
      </c>
      <c r="H6" s="8"/>
      <c r="I6" s="7" t="s">
        <v>23</v>
      </c>
      <c r="J6" s="6"/>
      <c r="K6" s="9"/>
      <c r="L6" s="67">
        <f t="shared" si="0"/>
        <v>3</v>
      </c>
      <c r="N6" s="13"/>
      <c r="O6" s="17" t="s">
        <v>58</v>
      </c>
    </row>
    <row r="7" spans="1:15" ht="15" customHeight="1">
      <c r="A7" s="33" t="s">
        <v>67</v>
      </c>
      <c r="B7" s="8"/>
      <c r="C7" s="6"/>
      <c r="D7" s="20"/>
      <c r="E7" s="21"/>
      <c r="F7" s="21"/>
      <c r="G7" s="22"/>
      <c r="H7" s="5"/>
      <c r="I7" s="6"/>
      <c r="J7" s="10" t="s">
        <v>6</v>
      </c>
      <c r="K7" s="70"/>
      <c r="L7" s="67">
        <f t="shared" si="0"/>
        <v>0</v>
      </c>
      <c r="O7" s="37" t="s">
        <v>56</v>
      </c>
    </row>
    <row r="8" spans="1:15" ht="15" customHeight="1">
      <c r="A8" s="33" t="s">
        <v>68</v>
      </c>
      <c r="B8" s="20"/>
      <c r="C8" s="22"/>
      <c r="D8" s="7" t="s">
        <v>23</v>
      </c>
      <c r="E8" s="8"/>
      <c r="F8" s="7" t="s">
        <v>23</v>
      </c>
      <c r="G8" s="20"/>
      <c r="H8" s="22"/>
      <c r="I8" s="10" t="s">
        <v>6</v>
      </c>
      <c r="J8" s="70"/>
      <c r="K8" s="70"/>
      <c r="L8" s="67">
        <f t="shared" si="0"/>
        <v>2</v>
      </c>
      <c r="O8" s="37" t="s">
        <v>57</v>
      </c>
    </row>
    <row r="9" spans="1:15" ht="15" customHeight="1">
      <c r="A9" s="33" t="s">
        <v>69</v>
      </c>
      <c r="B9" s="20"/>
      <c r="C9" s="21"/>
      <c r="D9" s="22"/>
      <c r="E9" s="6"/>
      <c r="F9" s="5"/>
      <c r="G9" s="6"/>
      <c r="H9" s="10" t="s">
        <v>6</v>
      </c>
      <c r="I9" s="70"/>
      <c r="J9" s="70"/>
      <c r="K9" s="70"/>
      <c r="L9" s="67">
        <f t="shared" si="0"/>
        <v>0</v>
      </c>
      <c r="N9" s="14"/>
      <c r="O9" s="17" t="s">
        <v>60</v>
      </c>
    </row>
    <row r="10" spans="1:15" ht="15" customHeight="1">
      <c r="A10" s="33" t="s">
        <v>70</v>
      </c>
      <c r="B10" s="5"/>
      <c r="C10" s="8"/>
      <c r="D10" s="6"/>
      <c r="E10" s="20"/>
      <c r="F10" s="22"/>
      <c r="G10" s="10" t="s">
        <v>6</v>
      </c>
      <c r="H10" s="70"/>
      <c r="I10" s="70"/>
      <c r="J10" s="70"/>
      <c r="K10" s="70"/>
      <c r="L10" s="67">
        <f t="shared" si="0"/>
        <v>0</v>
      </c>
      <c r="O10" s="37" t="s">
        <v>59</v>
      </c>
    </row>
    <row r="11" spans="1:15" ht="15" customHeight="1">
      <c r="A11" s="33" t="s">
        <v>71</v>
      </c>
      <c r="B11" s="7" t="s">
        <v>23</v>
      </c>
      <c r="C11" s="6"/>
      <c r="D11" s="8"/>
      <c r="E11" s="6"/>
      <c r="F11" s="10" t="s">
        <v>6</v>
      </c>
      <c r="G11" s="70"/>
      <c r="H11" s="70"/>
      <c r="I11" s="70"/>
      <c r="J11" s="70"/>
      <c r="K11" s="70"/>
      <c r="L11" s="67">
        <f t="shared" si="0"/>
        <v>1</v>
      </c>
      <c r="N11" s="15"/>
      <c r="O11" s="17" t="s">
        <v>17</v>
      </c>
    </row>
    <row r="12" spans="1:15" ht="15" customHeight="1">
      <c r="A12" s="33" t="s">
        <v>72</v>
      </c>
      <c r="B12" s="6"/>
      <c r="C12" s="20"/>
      <c r="D12" s="22"/>
      <c r="E12" s="10" t="s">
        <v>6</v>
      </c>
      <c r="F12" s="70"/>
      <c r="G12" s="70"/>
      <c r="H12" s="70"/>
      <c r="I12" s="70"/>
      <c r="J12" s="70"/>
      <c r="K12" s="70"/>
      <c r="L12" s="67">
        <f t="shared" si="0"/>
        <v>0</v>
      </c>
      <c r="N12" s="16"/>
      <c r="O12" s="17" t="s">
        <v>18</v>
      </c>
    </row>
    <row r="13" spans="1:15" ht="15" customHeight="1">
      <c r="A13" s="33" t="s">
        <v>73</v>
      </c>
      <c r="B13" s="20"/>
      <c r="C13" s="22"/>
      <c r="D13" s="10" t="s">
        <v>6</v>
      </c>
      <c r="E13" s="70"/>
      <c r="F13" s="70"/>
      <c r="G13" s="70"/>
      <c r="H13" s="70"/>
      <c r="I13" s="70"/>
      <c r="J13" s="70"/>
      <c r="K13" s="70"/>
      <c r="L13" s="67">
        <f t="shared" si="0"/>
        <v>0</v>
      </c>
      <c r="N13" s="38" t="s">
        <v>23</v>
      </c>
      <c r="O13" s="37" t="s">
        <v>36</v>
      </c>
    </row>
    <row r="14" spans="1:15" ht="15" customHeight="1">
      <c r="A14" s="33" t="s">
        <v>74</v>
      </c>
      <c r="B14" s="8"/>
      <c r="C14" s="6"/>
      <c r="D14" s="10" t="s">
        <v>6</v>
      </c>
      <c r="E14" s="70"/>
      <c r="F14" s="70"/>
      <c r="G14" s="70"/>
      <c r="H14" s="70"/>
      <c r="I14" s="70"/>
      <c r="J14" s="70"/>
      <c r="K14" s="70"/>
      <c r="L14" s="67">
        <f t="shared" si="0"/>
        <v>0</v>
      </c>
    </row>
    <row r="15" spans="1:15" ht="15" customHeight="1">
      <c r="A15" s="33" t="s">
        <v>75</v>
      </c>
      <c r="B15" s="8"/>
      <c r="C15" s="10" t="s">
        <v>6</v>
      </c>
      <c r="D15" s="70"/>
      <c r="E15" s="70"/>
      <c r="F15" s="70"/>
      <c r="G15" s="70"/>
      <c r="H15" s="70"/>
      <c r="I15" s="70"/>
      <c r="J15" s="70"/>
      <c r="K15" s="70"/>
      <c r="L15" s="67">
        <f t="shared" si="0"/>
        <v>0</v>
      </c>
    </row>
    <row r="16" spans="1:15" ht="15" customHeight="1">
      <c r="A16" s="33" t="s">
        <v>76</v>
      </c>
      <c r="B16" s="10" t="s">
        <v>6</v>
      </c>
      <c r="C16" s="70"/>
      <c r="D16" s="70"/>
      <c r="E16" s="70"/>
      <c r="F16" s="70"/>
      <c r="G16" s="70"/>
      <c r="H16" s="70"/>
      <c r="I16" s="70"/>
      <c r="J16" s="70"/>
      <c r="K16" s="70"/>
      <c r="L16" s="67">
        <f t="shared" si="0"/>
        <v>0</v>
      </c>
    </row>
    <row r="17" spans="1:13" ht="15" customHeight="1">
      <c r="A17" s="52"/>
      <c r="B17" s="52"/>
      <c r="C17" s="52"/>
      <c r="D17" s="52"/>
      <c r="E17" s="52"/>
      <c r="F17" s="52"/>
      <c r="G17" s="52"/>
      <c r="H17" s="52"/>
      <c r="I17" s="52"/>
      <c r="J17" s="52"/>
      <c r="K17" s="52"/>
      <c r="L17" s="64"/>
    </row>
    <row r="18" spans="1:13" ht="15" customHeight="1">
      <c r="A18" s="88" t="s">
        <v>63</v>
      </c>
      <c r="B18" s="88"/>
      <c r="C18" s="88"/>
      <c r="D18" s="88"/>
      <c r="E18" s="88"/>
      <c r="F18" s="88"/>
      <c r="G18" s="88"/>
      <c r="H18" s="88"/>
      <c r="I18" s="88"/>
      <c r="J18" s="88"/>
      <c r="K18" s="88"/>
      <c r="L18" s="88"/>
      <c r="M18" s="88"/>
    </row>
    <row r="19" spans="1:13" ht="15" customHeight="1">
      <c r="A19" s="48" t="s">
        <v>1</v>
      </c>
      <c r="B19" s="49">
        <v>1</v>
      </c>
      <c r="C19" s="49">
        <v>2</v>
      </c>
      <c r="D19" s="49">
        <v>3</v>
      </c>
      <c r="E19" s="49">
        <v>4</v>
      </c>
      <c r="F19" s="49">
        <v>5</v>
      </c>
      <c r="G19" s="49">
        <v>6</v>
      </c>
      <c r="H19" s="49">
        <v>7</v>
      </c>
      <c r="I19" s="49">
        <v>8</v>
      </c>
      <c r="J19" s="49">
        <v>9</v>
      </c>
      <c r="K19" s="49">
        <v>10</v>
      </c>
      <c r="L19" s="49" t="s">
        <v>21</v>
      </c>
      <c r="M19" s="51" t="s">
        <v>61</v>
      </c>
    </row>
    <row r="20" spans="1:13" ht="15" customHeight="1">
      <c r="A20" s="33" t="s">
        <v>64</v>
      </c>
      <c r="B20" s="65">
        <v>7</v>
      </c>
      <c r="C20" s="65">
        <v>2</v>
      </c>
      <c r="D20" s="65">
        <v>8</v>
      </c>
      <c r="E20" s="65">
        <v>1</v>
      </c>
      <c r="F20" s="65">
        <v>3</v>
      </c>
      <c r="G20" s="65">
        <v>2</v>
      </c>
      <c r="H20" s="41">
        <v>5</v>
      </c>
      <c r="I20" s="65">
        <v>3</v>
      </c>
      <c r="J20" s="65">
        <v>2</v>
      </c>
      <c r="K20" s="16">
        <v>3</v>
      </c>
      <c r="L20" s="19">
        <f>SUM(B20:K20)</f>
        <v>36</v>
      </c>
      <c r="M20" s="39">
        <v>1</v>
      </c>
    </row>
    <row r="21" spans="1:13" ht="15" customHeight="1">
      <c r="A21" s="33" t="s">
        <v>65</v>
      </c>
      <c r="B21" s="65">
        <v>10</v>
      </c>
      <c r="C21" s="65">
        <v>1</v>
      </c>
      <c r="D21" s="65">
        <v>6</v>
      </c>
      <c r="E21" s="41">
        <v>4</v>
      </c>
      <c r="F21" s="65">
        <v>7</v>
      </c>
      <c r="G21" s="65">
        <v>3</v>
      </c>
      <c r="H21" s="65">
        <v>4</v>
      </c>
      <c r="I21" s="65">
        <v>2</v>
      </c>
      <c r="J21" s="41">
        <v>1</v>
      </c>
      <c r="K21" s="65">
        <v>1</v>
      </c>
      <c r="L21" s="19">
        <f t="shared" ref="L21:L31" si="1">SUM(B21:K21)</f>
        <v>39</v>
      </c>
      <c r="M21" s="39">
        <v>2</v>
      </c>
    </row>
    <row r="22" spans="1:13" ht="15" customHeight="1">
      <c r="A22" s="33" t="s">
        <v>66</v>
      </c>
      <c r="B22" s="65">
        <v>12</v>
      </c>
      <c r="C22" s="41">
        <v>3</v>
      </c>
      <c r="D22" s="65">
        <v>3</v>
      </c>
      <c r="E22" s="65">
        <v>6</v>
      </c>
      <c r="F22" s="65">
        <v>6</v>
      </c>
      <c r="G22" s="41">
        <v>1</v>
      </c>
      <c r="H22" s="65">
        <v>2</v>
      </c>
      <c r="I22" s="41">
        <v>1</v>
      </c>
      <c r="J22" s="65">
        <v>4</v>
      </c>
      <c r="K22" s="65">
        <v>2</v>
      </c>
      <c r="L22" s="19">
        <f t="shared" si="1"/>
        <v>40</v>
      </c>
      <c r="M22" s="39">
        <v>3</v>
      </c>
    </row>
    <row r="23" spans="1:13" ht="15" customHeight="1">
      <c r="A23" s="33" t="s">
        <v>67</v>
      </c>
      <c r="B23" s="65">
        <v>8</v>
      </c>
      <c r="C23" s="65">
        <v>11</v>
      </c>
      <c r="D23" s="65">
        <v>10</v>
      </c>
      <c r="E23" s="65">
        <v>2</v>
      </c>
      <c r="F23" s="65">
        <v>5</v>
      </c>
      <c r="G23" s="65">
        <v>6</v>
      </c>
      <c r="H23" s="65">
        <v>1</v>
      </c>
      <c r="I23" s="65">
        <v>4</v>
      </c>
      <c r="J23" s="65">
        <v>3</v>
      </c>
      <c r="K23" s="42">
        <v>13</v>
      </c>
      <c r="L23" s="19">
        <f t="shared" si="1"/>
        <v>63</v>
      </c>
      <c r="M23" s="39">
        <v>5</v>
      </c>
    </row>
    <row r="24" spans="1:13" ht="15" customHeight="1">
      <c r="A24" s="33" t="s">
        <v>68</v>
      </c>
      <c r="B24" s="65">
        <v>3</v>
      </c>
      <c r="C24" s="65">
        <v>4</v>
      </c>
      <c r="D24" s="41">
        <v>4</v>
      </c>
      <c r="E24" s="65">
        <v>7</v>
      </c>
      <c r="F24" s="41">
        <v>1</v>
      </c>
      <c r="G24" s="65">
        <v>4</v>
      </c>
      <c r="H24" s="65">
        <v>6</v>
      </c>
      <c r="I24" s="65">
        <v>5</v>
      </c>
      <c r="J24" s="42">
        <v>13</v>
      </c>
      <c r="K24" s="42">
        <v>13</v>
      </c>
      <c r="L24" s="19">
        <f t="shared" si="1"/>
        <v>60</v>
      </c>
      <c r="M24" s="39">
        <v>4</v>
      </c>
    </row>
    <row r="25" spans="1:13" ht="15" customHeight="1">
      <c r="A25" s="33" t="s">
        <v>69</v>
      </c>
      <c r="B25" s="65">
        <v>4</v>
      </c>
      <c r="C25" s="65">
        <v>7</v>
      </c>
      <c r="D25" s="65">
        <v>1</v>
      </c>
      <c r="E25" s="65">
        <v>9</v>
      </c>
      <c r="F25" s="65">
        <v>2</v>
      </c>
      <c r="G25" s="65">
        <v>5</v>
      </c>
      <c r="H25" s="65">
        <v>3</v>
      </c>
      <c r="I25" s="42">
        <v>13</v>
      </c>
      <c r="J25" s="42">
        <v>13</v>
      </c>
      <c r="K25" s="42">
        <v>13</v>
      </c>
      <c r="L25" s="19">
        <f t="shared" si="1"/>
        <v>70</v>
      </c>
      <c r="M25" s="39">
        <v>6</v>
      </c>
    </row>
    <row r="26" spans="1:13" ht="15" customHeight="1">
      <c r="A26" s="33" t="s">
        <v>70</v>
      </c>
      <c r="B26" s="65">
        <v>6</v>
      </c>
      <c r="C26" s="65">
        <v>10</v>
      </c>
      <c r="D26" s="65">
        <v>7</v>
      </c>
      <c r="E26" s="65">
        <v>5</v>
      </c>
      <c r="F26" s="65">
        <v>8</v>
      </c>
      <c r="G26" s="65">
        <v>7</v>
      </c>
      <c r="H26" s="42">
        <v>13</v>
      </c>
      <c r="I26" s="42">
        <v>13</v>
      </c>
      <c r="J26" s="42">
        <v>13</v>
      </c>
      <c r="K26" s="42">
        <v>13</v>
      </c>
      <c r="L26" s="19">
        <f t="shared" si="1"/>
        <v>95</v>
      </c>
      <c r="M26" s="39">
        <v>8</v>
      </c>
    </row>
    <row r="27" spans="1:13" ht="15" customHeight="1">
      <c r="A27" s="33" t="s">
        <v>71</v>
      </c>
      <c r="B27" s="41">
        <v>1</v>
      </c>
      <c r="C27" s="65">
        <v>5</v>
      </c>
      <c r="D27" s="65">
        <v>2</v>
      </c>
      <c r="E27" s="65">
        <v>3</v>
      </c>
      <c r="F27" s="65">
        <v>4</v>
      </c>
      <c r="G27" s="42">
        <v>13</v>
      </c>
      <c r="H27" s="42">
        <v>13</v>
      </c>
      <c r="I27" s="42">
        <v>13</v>
      </c>
      <c r="J27" s="42">
        <v>13</v>
      </c>
      <c r="K27" s="42">
        <v>13</v>
      </c>
      <c r="L27" s="19">
        <f t="shared" si="1"/>
        <v>80</v>
      </c>
      <c r="M27" s="39">
        <v>7</v>
      </c>
    </row>
    <row r="28" spans="1:13" ht="15" customHeight="1">
      <c r="A28" s="33" t="s">
        <v>72</v>
      </c>
      <c r="B28" s="65">
        <v>11</v>
      </c>
      <c r="C28" s="65">
        <v>9</v>
      </c>
      <c r="D28" s="65">
        <v>5</v>
      </c>
      <c r="E28" s="65">
        <v>8</v>
      </c>
      <c r="F28" s="42">
        <v>13</v>
      </c>
      <c r="G28" s="42">
        <v>13</v>
      </c>
      <c r="H28" s="42">
        <v>13</v>
      </c>
      <c r="I28" s="42">
        <v>13</v>
      </c>
      <c r="J28" s="42">
        <v>13</v>
      </c>
      <c r="K28" s="42">
        <v>13</v>
      </c>
      <c r="L28" s="19">
        <f t="shared" si="1"/>
        <v>111</v>
      </c>
      <c r="M28" s="39">
        <v>9</v>
      </c>
    </row>
    <row r="29" spans="1:13" ht="15" customHeight="1">
      <c r="A29" s="33" t="s">
        <v>73</v>
      </c>
      <c r="B29" s="65">
        <v>9</v>
      </c>
      <c r="C29" s="65">
        <v>8</v>
      </c>
      <c r="D29" s="65">
        <v>9</v>
      </c>
      <c r="E29" s="42">
        <v>13</v>
      </c>
      <c r="F29" s="42">
        <v>13</v>
      </c>
      <c r="G29" s="42">
        <v>13</v>
      </c>
      <c r="H29" s="42">
        <v>13</v>
      </c>
      <c r="I29" s="42">
        <v>13</v>
      </c>
      <c r="J29" s="42">
        <v>13</v>
      </c>
      <c r="K29" s="42">
        <v>13</v>
      </c>
      <c r="L29" s="19">
        <f t="shared" si="1"/>
        <v>117</v>
      </c>
      <c r="M29" s="39">
        <v>11</v>
      </c>
    </row>
    <row r="30" spans="1:13" ht="15" customHeight="1">
      <c r="A30" s="33" t="s">
        <v>74</v>
      </c>
      <c r="B30" s="65">
        <v>5</v>
      </c>
      <c r="C30" s="65">
        <v>6</v>
      </c>
      <c r="D30" s="65">
        <v>11</v>
      </c>
      <c r="E30" s="42">
        <v>13</v>
      </c>
      <c r="F30" s="42">
        <v>13</v>
      </c>
      <c r="G30" s="42">
        <v>13</v>
      </c>
      <c r="H30" s="42">
        <v>13</v>
      </c>
      <c r="I30" s="42">
        <v>13</v>
      </c>
      <c r="J30" s="42">
        <v>13</v>
      </c>
      <c r="K30" s="42">
        <v>13</v>
      </c>
      <c r="L30" s="19">
        <f t="shared" si="1"/>
        <v>113</v>
      </c>
      <c r="M30" s="39">
        <v>10</v>
      </c>
    </row>
    <row r="31" spans="1:13" ht="15" customHeight="1">
      <c r="A31" s="33" t="s">
        <v>75</v>
      </c>
      <c r="B31" s="65">
        <v>2</v>
      </c>
      <c r="C31" s="65">
        <v>12</v>
      </c>
      <c r="D31" s="42">
        <v>13</v>
      </c>
      <c r="E31" s="42">
        <v>13</v>
      </c>
      <c r="F31" s="42">
        <v>13</v>
      </c>
      <c r="G31" s="42">
        <v>13</v>
      </c>
      <c r="H31" s="42">
        <v>13</v>
      </c>
      <c r="I31" s="42">
        <v>13</v>
      </c>
      <c r="J31" s="42">
        <v>13</v>
      </c>
      <c r="K31" s="42">
        <v>13</v>
      </c>
      <c r="L31" s="19">
        <f t="shared" si="1"/>
        <v>118</v>
      </c>
      <c r="M31" s="39">
        <v>12</v>
      </c>
    </row>
    <row r="32" spans="1:13" ht="15" customHeight="1">
      <c r="A32" s="33" t="s">
        <v>76</v>
      </c>
      <c r="B32" s="65">
        <v>13</v>
      </c>
      <c r="C32" s="42">
        <v>13</v>
      </c>
      <c r="D32" s="42">
        <v>13</v>
      </c>
      <c r="E32" s="42">
        <v>13</v>
      </c>
      <c r="F32" s="42">
        <v>13</v>
      </c>
      <c r="G32" s="42">
        <v>13</v>
      </c>
      <c r="H32" s="42">
        <v>13</v>
      </c>
      <c r="I32" s="42">
        <v>13</v>
      </c>
      <c r="J32" s="42">
        <v>13</v>
      </c>
      <c r="K32" s="42">
        <v>13</v>
      </c>
      <c r="L32" s="19">
        <f t="shared" ref="L32" si="2">SUM(B32:K32)</f>
        <v>130</v>
      </c>
      <c r="M32" s="39">
        <v>13</v>
      </c>
    </row>
    <row r="33" spans="1:11" ht="15" customHeight="1"/>
    <row r="34" spans="1:11" ht="15" customHeight="1">
      <c r="A34" s="39" t="s">
        <v>85</v>
      </c>
      <c r="B34" s="38">
        <v>6</v>
      </c>
      <c r="C34" s="38">
        <v>5</v>
      </c>
      <c r="D34" s="38">
        <v>5</v>
      </c>
      <c r="E34" s="38">
        <v>4</v>
      </c>
      <c r="F34" s="38">
        <v>3</v>
      </c>
      <c r="G34" s="38">
        <v>2</v>
      </c>
      <c r="H34" s="38">
        <v>1</v>
      </c>
      <c r="I34" s="38">
        <v>0</v>
      </c>
      <c r="J34" s="38">
        <v>0</v>
      </c>
      <c r="K34" s="38">
        <v>0</v>
      </c>
    </row>
    <row r="35" spans="1:11" ht="15" customHeight="1">
      <c r="A35" s="39" t="s">
        <v>86</v>
      </c>
      <c r="B35" s="38">
        <v>7</v>
      </c>
      <c r="C35" s="38">
        <v>7</v>
      </c>
      <c r="D35" s="38">
        <v>6</v>
      </c>
      <c r="E35" s="38">
        <v>5</v>
      </c>
      <c r="F35" s="38">
        <v>5</v>
      </c>
      <c r="G35" s="38">
        <v>5</v>
      </c>
      <c r="H35" s="38">
        <v>5</v>
      </c>
      <c r="I35" s="38">
        <v>5</v>
      </c>
      <c r="J35" s="38">
        <v>4</v>
      </c>
      <c r="K35" s="38">
        <v>3</v>
      </c>
    </row>
    <row r="36" spans="1:11" ht="15" customHeight="1">
      <c r="A36" s="75" t="s">
        <v>21</v>
      </c>
      <c r="B36" s="75">
        <f>SUM(B34:B35)</f>
        <v>13</v>
      </c>
      <c r="C36" s="75">
        <f t="shared" ref="C36:K36" si="3">SUM(C34:C35)</f>
        <v>12</v>
      </c>
      <c r="D36" s="75">
        <f t="shared" si="3"/>
        <v>11</v>
      </c>
      <c r="E36" s="75">
        <f t="shared" si="3"/>
        <v>9</v>
      </c>
      <c r="F36" s="75">
        <f t="shared" si="3"/>
        <v>8</v>
      </c>
      <c r="G36" s="75">
        <f t="shared" si="3"/>
        <v>7</v>
      </c>
      <c r="H36" s="75">
        <f t="shared" si="3"/>
        <v>6</v>
      </c>
      <c r="I36" s="75">
        <f t="shared" si="3"/>
        <v>5</v>
      </c>
      <c r="J36" s="75">
        <f t="shared" si="3"/>
        <v>4</v>
      </c>
      <c r="K36" s="75">
        <f t="shared" si="3"/>
        <v>3</v>
      </c>
    </row>
    <row r="37" spans="1:11" ht="15" customHeight="1">
      <c r="A37" s="39" t="s">
        <v>87</v>
      </c>
      <c r="B37" s="74">
        <f>B34/B36</f>
        <v>0.46153846153846156</v>
      </c>
      <c r="C37" s="74">
        <f t="shared" ref="C37:K37" si="4">C34/C36</f>
        <v>0.41666666666666669</v>
      </c>
      <c r="D37" s="74">
        <f t="shared" si="4"/>
        <v>0.45454545454545453</v>
      </c>
      <c r="E37" s="74">
        <f t="shared" si="4"/>
        <v>0.44444444444444442</v>
      </c>
      <c r="F37" s="74">
        <f t="shared" si="4"/>
        <v>0.375</v>
      </c>
      <c r="G37" s="74">
        <f t="shared" si="4"/>
        <v>0.2857142857142857</v>
      </c>
      <c r="H37" s="74">
        <f t="shared" si="4"/>
        <v>0.16666666666666666</v>
      </c>
      <c r="I37" s="74">
        <f t="shared" si="4"/>
        <v>0</v>
      </c>
      <c r="J37" s="74">
        <f t="shared" si="4"/>
        <v>0</v>
      </c>
      <c r="K37" s="74">
        <f t="shared" si="4"/>
        <v>0</v>
      </c>
    </row>
    <row r="38" spans="1:11">
      <c r="A38" s="39" t="s">
        <v>88</v>
      </c>
      <c r="B38" s="74">
        <f>B35/B36</f>
        <v>0.53846153846153844</v>
      </c>
      <c r="C38" s="74">
        <f t="shared" ref="C38:K38" si="5">C35/C36</f>
        <v>0.58333333333333337</v>
      </c>
      <c r="D38" s="74">
        <f t="shared" si="5"/>
        <v>0.54545454545454541</v>
      </c>
      <c r="E38" s="74">
        <f t="shared" si="5"/>
        <v>0.55555555555555558</v>
      </c>
      <c r="F38" s="74">
        <f t="shared" si="5"/>
        <v>0.625</v>
      </c>
      <c r="G38" s="74">
        <f t="shared" si="5"/>
        <v>0.7142857142857143</v>
      </c>
      <c r="H38" s="74">
        <f t="shared" si="5"/>
        <v>0.83333333333333337</v>
      </c>
      <c r="I38" s="74">
        <f t="shared" si="5"/>
        <v>1</v>
      </c>
      <c r="J38" s="74">
        <f t="shared" si="5"/>
        <v>1</v>
      </c>
      <c r="K38" s="74">
        <f t="shared" si="5"/>
        <v>1</v>
      </c>
    </row>
  </sheetData>
  <mergeCells count="2">
    <mergeCell ref="A2:L2"/>
    <mergeCell ref="A18:M18"/>
  </mergeCells>
  <conditionalFormatting sqref="L20:L32">
    <cfRule type="top10" dxfId="2" priority="6" bottom="1" rank="3"/>
  </conditionalFormatting>
  <conditionalFormatting sqref="M20:M32">
    <cfRule type="top10" dxfId="1" priority="4" bottom="1" rank="3"/>
  </conditionalFormatting>
  <conditionalFormatting sqref="L4:L16">
    <cfRule type="top10" dxfId="0" priority="7" rank="3"/>
  </conditionalFormatting>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Observations</vt:lpstr>
      <vt:lpstr>Graphs</vt:lpstr>
      <vt:lpstr>Gender</vt:lpstr>
      <vt:lpstr>Series1</vt:lpstr>
      <vt:lpstr>Series2</vt:lpstr>
      <vt:lpstr>Series3</vt:lpstr>
      <vt:lpstr>Series4</vt:lpstr>
      <vt:lpstr>Introduction!Print_Area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2014-01-02T10:32:35Z</dcterms:modified>
</cp:coreProperties>
</file>